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reportados!$A$6:$W$480</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reportados!$B$6:$V$485</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W480" i="8"/>
  <c r="W477"/>
  <c r="W476"/>
  <c r="W475"/>
  <c r="W474"/>
  <c r="W473"/>
  <c r="W472"/>
  <c r="W468"/>
  <c r="W465"/>
  <c r="W464"/>
  <c r="W463"/>
  <c r="W462"/>
  <c r="W461"/>
  <c r="W460"/>
  <c r="W459"/>
  <c r="W458"/>
  <c r="W457"/>
  <c r="W456"/>
  <c r="W455"/>
  <c r="W454"/>
  <c r="W453"/>
  <c r="W452"/>
  <c r="W451"/>
  <c r="W450"/>
  <c r="W449"/>
  <c r="W448"/>
  <c r="W447"/>
  <c r="W446"/>
  <c r="W445"/>
  <c r="W444"/>
  <c r="W443"/>
  <c r="W442"/>
  <c r="W441"/>
  <c r="W440"/>
  <c r="W439"/>
  <c r="W438"/>
  <c r="W437"/>
  <c r="W436"/>
  <c r="W435"/>
  <c r="W434"/>
  <c r="W433"/>
  <c r="W432"/>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1"/>
  <c r="W370"/>
  <c r="W366"/>
  <c r="W362"/>
  <c r="W358"/>
  <c r="W357"/>
  <c r="W356"/>
  <c r="W355"/>
  <c r="W354"/>
  <c r="W353"/>
  <c r="W352"/>
  <c r="W351"/>
  <c r="W349"/>
  <c r="W348"/>
  <c r="W347"/>
  <c r="W346"/>
  <c r="W342"/>
  <c r="W341"/>
  <c r="W340"/>
  <c r="W339"/>
  <c r="W337"/>
  <c r="W336"/>
  <c r="W335"/>
  <c r="W334"/>
  <c r="W333"/>
  <c r="W332"/>
  <c r="W328"/>
  <c r="W327"/>
  <c r="W324"/>
  <c r="W323"/>
  <c r="W322"/>
  <c r="W321"/>
  <c r="W319"/>
  <c r="W318"/>
  <c r="W317"/>
  <c r="W316"/>
  <c r="W315"/>
  <c r="W314"/>
  <c r="W313"/>
  <c r="W312"/>
  <c r="W311"/>
  <c r="W310"/>
  <c r="W309"/>
  <c r="W308"/>
  <c r="W307"/>
  <c r="W306"/>
  <c r="W305"/>
  <c r="W304"/>
  <c r="W300"/>
  <c r="W299"/>
  <c r="W298"/>
  <c r="W297"/>
  <c r="E295"/>
  <c r="W293"/>
  <c r="W290"/>
  <c r="W289"/>
  <c r="W288"/>
  <c r="W285"/>
  <c r="W284"/>
  <c r="W282"/>
  <c r="W280"/>
  <c r="W276"/>
  <c r="W273"/>
  <c r="W272"/>
  <c r="W269"/>
  <c r="W268"/>
  <c r="W267"/>
  <c r="W266"/>
  <c r="W265"/>
  <c r="W264"/>
  <c r="W260"/>
  <c r="W259"/>
  <c r="W255"/>
  <c r="W254"/>
  <c r="W253"/>
  <c r="W252"/>
  <c r="W251"/>
  <c r="W247"/>
  <c r="W246"/>
  <c r="W243"/>
  <c r="W241"/>
  <c r="W240"/>
  <c r="W239"/>
  <c r="W236"/>
  <c r="W235"/>
  <c r="W234"/>
  <c r="W233"/>
  <c r="W231"/>
  <c r="W230"/>
  <c r="W229"/>
  <c r="W228"/>
  <c r="W227"/>
  <c r="W226"/>
  <c r="W225"/>
  <c r="W224"/>
  <c r="W223"/>
  <c r="W222"/>
  <c r="W221"/>
  <c r="W220"/>
  <c r="W219"/>
  <c r="W217"/>
  <c r="W216"/>
  <c r="W215"/>
  <c r="W214"/>
  <c r="W213"/>
  <c r="W212"/>
  <c r="W211"/>
  <c r="W210"/>
  <c r="W209"/>
  <c r="W208"/>
  <c r="W207"/>
  <c r="W206"/>
  <c r="W205"/>
  <c r="W204"/>
  <c r="W203"/>
  <c r="W202"/>
  <c r="W201"/>
  <c r="W200"/>
  <c r="W199"/>
  <c r="W198"/>
  <c r="W197"/>
  <c r="W196"/>
  <c r="W195"/>
  <c r="W194"/>
  <c r="W193"/>
  <c r="W189"/>
  <c r="W186"/>
  <c r="W185"/>
  <c r="W183"/>
  <c r="W182"/>
  <c r="W181"/>
  <c r="W180"/>
  <c r="W179"/>
  <c r="W178"/>
  <c r="W177"/>
  <c r="W176"/>
  <c r="W172"/>
  <c r="W169"/>
  <c r="W168"/>
  <c r="W167"/>
  <c r="W166"/>
  <c r="W165"/>
  <c r="W163"/>
  <c r="W162"/>
  <c r="W161"/>
  <c r="W160"/>
  <c r="W159"/>
  <c r="W157"/>
  <c r="W156"/>
  <c r="W155"/>
  <c r="W154"/>
  <c r="W153"/>
  <c r="W152"/>
  <c r="W151"/>
  <c r="W150"/>
  <c r="W149"/>
  <c r="W148"/>
  <c r="W144"/>
  <c r="W142"/>
  <c r="W141"/>
  <c r="W137"/>
  <c r="W134"/>
  <c r="W133"/>
  <c r="W132"/>
  <c r="W128"/>
  <c r="W125"/>
  <c r="W123"/>
  <c r="W122"/>
  <c r="W121"/>
  <c r="W120"/>
  <c r="W119"/>
  <c r="W118"/>
  <c r="W117"/>
  <c r="W116"/>
  <c r="W115"/>
  <c r="W114"/>
  <c r="W111"/>
  <c r="W110"/>
  <c r="W109"/>
  <c r="W108"/>
  <c r="W107"/>
  <c r="W106"/>
  <c r="W105"/>
  <c r="W104"/>
  <c r="W103"/>
  <c r="W102"/>
  <c r="W101"/>
  <c r="W99"/>
  <c r="W97"/>
  <c r="W96"/>
  <c r="W95"/>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27"/>
  <c r="W26"/>
  <c r="W23"/>
  <c r="W22"/>
  <c r="W18"/>
  <c r="W17"/>
  <c r="W16"/>
  <c r="W12"/>
  <c r="W11"/>
  <c r="T486"/>
  <c r="E296"/>
  <c r="E279"/>
  <c r="W485"/>
  <c r="E237" l="1"/>
  <c r="E482" l="1"/>
  <c r="E484"/>
  <c r="E483" s="1"/>
  <c r="E271"/>
  <c r="E481" l="1"/>
  <c r="E188"/>
  <c r="E187"/>
  <c r="E140"/>
  <c r="E21"/>
  <c r="E25"/>
  <c r="E24" s="1"/>
  <c r="E139"/>
  <c r="E171"/>
  <c r="E170"/>
  <c r="E98"/>
  <c r="E431"/>
  <c r="E467"/>
  <c r="E466" s="1"/>
  <c r="E286"/>
  <c r="E287"/>
  <c r="E275"/>
  <c r="E274" s="1"/>
  <c r="E270"/>
  <c r="E263"/>
  <c r="E262" s="1"/>
  <c r="E361"/>
  <c r="E360"/>
  <c r="E359"/>
  <c r="E127"/>
  <c r="E130"/>
  <c r="E131"/>
  <c r="E136"/>
  <c r="E135" s="1"/>
  <c r="E30"/>
  <c r="E281"/>
  <c r="E283"/>
  <c r="E291"/>
  <c r="E292"/>
  <c r="E126"/>
  <c r="E143"/>
  <c r="E138" s="1"/>
  <c r="E158"/>
  <c r="E164"/>
  <c r="E147"/>
  <c r="E184"/>
  <c r="E173" s="1"/>
  <c r="E175"/>
  <c r="E218"/>
  <c r="E232"/>
  <c r="E242"/>
  <c r="E238"/>
  <c r="E245"/>
  <c r="E244" s="1"/>
  <c r="E192"/>
  <c r="E250"/>
  <c r="E249" s="1"/>
  <c r="E248" s="1"/>
  <c r="E258"/>
  <c r="E257" s="1"/>
  <c r="E256" s="1"/>
  <c r="E320"/>
  <c r="E302" s="1"/>
  <c r="E326"/>
  <c r="E325" s="1"/>
  <c r="E303"/>
  <c r="E338"/>
  <c r="E329" s="1"/>
  <c r="E331"/>
  <c r="E350"/>
  <c r="E343" s="1"/>
  <c r="E345"/>
  <c r="E365"/>
  <c r="E364" s="1"/>
  <c r="E363" s="1"/>
  <c r="E368"/>
  <c r="E369"/>
  <c r="E374"/>
  <c r="E479"/>
  <c r="E478" s="1"/>
  <c r="E469" s="1"/>
  <c r="E471"/>
  <c r="E470" s="1"/>
  <c r="E113"/>
  <c r="E124"/>
  <c r="E15"/>
  <c r="E14" s="1"/>
  <c r="E13" s="1"/>
  <c r="E10"/>
  <c r="E9"/>
  <c r="E8"/>
  <c r="E373" l="1"/>
  <c r="E145"/>
  <c r="E261"/>
  <c r="E277"/>
  <c r="E112"/>
  <c r="E100" s="1"/>
  <c r="E29" s="1"/>
  <c r="E330"/>
  <c r="E278"/>
  <c r="E372"/>
  <c r="E344"/>
  <c r="E294"/>
  <c r="E191"/>
  <c r="E174"/>
  <c r="E367"/>
  <c r="E146"/>
  <c r="E301"/>
  <c r="E190"/>
  <c r="E129"/>
  <c r="E28" l="1"/>
  <c r="E20" l="1"/>
  <c r="E19" s="1"/>
  <c r="E7" s="1"/>
</calcChain>
</file>

<file path=xl/sharedStrings.xml><?xml version="1.0" encoding="utf-8"?>
<sst xmlns="http://schemas.openxmlformats.org/spreadsheetml/2006/main" count="5384" uniqueCount="2057">
  <si>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</si>
  <si>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</si>
  <si>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</si>
  <si>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</si>
  <si>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</si>
  <si>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</si>
  <si>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</si>
  <si>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</si>
  <si>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</si>
  <si>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</si>
  <si>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</si>
  <si>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</si>
  <si>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</si>
  <si>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</si>
  <si>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</si>
  <si>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</si>
  <si>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</si>
  <si>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</si>
  <si>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</si>
  <si>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</si>
  <si>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</si>
  <si>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</si>
  <si>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</si>
  <si>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</si>
  <si>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</si>
  <si>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</si>
  <si>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</si>
  <si>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</si>
  <si>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</si>
  <si>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</si>
  <si>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</si>
  <si>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</si>
  <si>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</si>
  <si>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</si>
  <si>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</si>
  <si>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</si>
  <si>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</si>
  <si>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</si>
  <si>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</si>
  <si>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</si>
  <si>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</si>
  <si>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</si>
  <si>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</si>
  <si>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</si>
  <si>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</si>
  <si>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</si>
  <si>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</si>
  <si>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</si>
  <si>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</si>
  <si>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</si>
  <si>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</si>
  <si>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</si>
  <si>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</si>
  <si>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</si>
  <si>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</si>
  <si>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</si>
  <si>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</si>
  <si>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</si>
  <si>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</si>
  <si>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</si>
  <si>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</si>
  <si>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</si>
  <si>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</si>
  <si>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</si>
  <si>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</si>
  <si>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</si>
  <si>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</si>
  <si>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</si>
  <si>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</si>
  <si>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</si>
  <si>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</si>
  <si>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</si>
  <si>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</si>
  <si>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</si>
  <si>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</si>
  <si>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</si>
  <si>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</si>
  <si>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</si>
  <si>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</si>
  <si>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</si>
  <si>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</si>
  <si>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</si>
  <si>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</si>
  <si>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</si>
  <si>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</si>
  <si>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</si>
  <si>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</si>
  <si>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</si>
  <si>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</si>
  <si>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</si>
  <si>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</si>
  <si>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</si>
  <si>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</si>
  <si>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</si>
  <si>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</si>
  <si>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</si>
  <si>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</si>
  <si>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</si>
  <si>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</si>
  <si>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</si>
  <si>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</si>
  <si>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</si>
  <si>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</si>
  <si>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</si>
  <si>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</si>
  <si>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</si>
  <si>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</si>
  <si>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</si>
  <si>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</si>
  <si>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</si>
  <si>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</si>
  <si>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</si>
  <si>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</si>
  <si>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</si>
  <si>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</si>
  <si>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</si>
  <si>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</si>
  <si>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</si>
  <si>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</si>
  <si>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</si>
  <si>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</si>
  <si>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</si>
  <si>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</si>
  <si>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</si>
  <si>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</si>
  <si>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</si>
  <si>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</si>
  <si>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</si>
  <si>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</si>
  <si>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</si>
  <si>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</si>
  <si>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</si>
  <si>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</si>
  <si>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</si>
  <si>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</si>
  <si>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</si>
  <si>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</si>
  <si>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</si>
  <si>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</si>
  <si>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</si>
  <si>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</si>
  <si>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</si>
  <si>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</si>
  <si>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</si>
  <si>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</si>
  <si>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</si>
  <si>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</si>
  <si>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</si>
  <si>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</si>
  <si>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</si>
  <si>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</si>
  <si>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</si>
  <si>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</si>
  <si>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</si>
  <si>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</si>
  <si>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</si>
  <si>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</si>
  <si>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</si>
  <si>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</si>
  <si>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</si>
  <si>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</si>
  <si>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</si>
  <si>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</si>
  <si>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</si>
  <si>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</si>
  <si>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</si>
  <si>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</si>
  <si>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</si>
  <si>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</si>
  <si>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</si>
  <si>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</si>
  <si>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</si>
  <si>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</si>
  <si>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</si>
  <si>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</si>
  <si>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</si>
  <si>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</si>
  <si>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</si>
  <si>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</si>
  <si>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</si>
  <si>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</si>
  <si>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</si>
  <si>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</si>
  <si>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</si>
  <si>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</si>
  <si>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</si>
  <si>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</si>
  <si>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</si>
  <si>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</si>
  <si>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</si>
  <si>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</si>
  <si>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</si>
  <si>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</si>
  <si>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</si>
  <si>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</si>
  <si>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</si>
  <si>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</si>
  <si>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</si>
  <si>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</si>
  <si>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</si>
  <si>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</si>
  <si>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</si>
  <si>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</si>
  <si>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</si>
  <si>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</si>
  <si>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</si>
  <si>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</si>
  <si>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</si>
  <si>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</si>
  <si>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</si>
  <si>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</si>
  <si>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</si>
  <si>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</si>
  <si>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</si>
  <si>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</si>
  <si>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</si>
  <si>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</si>
  <si>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</si>
  <si>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</si>
  <si>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</si>
  <si>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</si>
  <si>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</si>
  <si>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</si>
  <si>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</si>
  <si>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</si>
  <si>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</si>
  <si>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</si>
  <si>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</si>
  <si>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</si>
  <si>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</si>
  <si>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</si>
  <si>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</si>
  <si>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</si>
  <si>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</si>
  <si>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</si>
  <si>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</si>
  <si>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</si>
  <si>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</si>
  <si>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</si>
  <si>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</si>
  <si>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</si>
  <si>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</si>
  <si>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</si>
  <si>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</si>
  <si>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</si>
  <si>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</si>
  <si>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</si>
  <si>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</si>
  <si>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</si>
  <si>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</si>
  <si>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</si>
  <si>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</si>
  <si>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</si>
  <si>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</si>
  <si>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</si>
  <si>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</si>
  <si>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</si>
  <si>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</si>
  <si>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</si>
  <si>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</si>
  <si>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</si>
  <si>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</si>
  <si>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</si>
  <si>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</si>
  <si>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</si>
  <si>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</si>
  <si>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</si>
  <si>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</si>
  <si>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</si>
  <si>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</si>
  <si>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</si>
  <si>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</si>
  <si>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</si>
  <si>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</si>
  <si>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</si>
  <si>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</si>
  <si>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</si>
  <si>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</si>
  <si>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</si>
  <si>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</si>
  <si>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</si>
  <si>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</si>
  <si>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</si>
  <si>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</si>
  <si>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</si>
  <si>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</si>
  <si>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</si>
  <si>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</si>
  <si>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</si>
  <si>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</si>
  <si>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</si>
  <si>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</si>
  <si>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</si>
  <si>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</si>
  <si>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</si>
  <si>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</si>
  <si>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</si>
  <si>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</si>
  <si>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</si>
  <si>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</si>
  <si>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</si>
  <si>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</si>
  <si>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</si>
  <si>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</si>
  <si>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</si>
  <si>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</si>
  <si>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</si>
  <si>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</si>
  <si>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</si>
  <si>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</si>
  <si>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</si>
  <si>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</si>
  <si>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</si>
  <si>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</si>
  <si>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</si>
  <si>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</si>
  <si>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</si>
  <si>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</si>
  <si>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</si>
  <si>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</si>
  <si>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</si>
  <si>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</si>
  <si>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</si>
  <si>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</si>
  <si>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</si>
  <si>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</si>
  <si>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</si>
  <si>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</si>
  <si>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</si>
  <si>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</si>
  <si>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</si>
  <si>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</si>
  <si>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</si>
  <si>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</si>
  <si>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</si>
  <si>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</si>
  <si>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</si>
  <si>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</si>
  <si>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</si>
  <si>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</si>
  <si>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</si>
  <si>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</si>
  <si>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</si>
  <si>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</si>
  <si>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</si>
  <si>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</si>
  <si>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</si>
  <si>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</si>
  <si>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</si>
  <si>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</si>
  <si>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</si>
  <si>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</si>
  <si>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</si>
  <si>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</si>
  <si>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NBD</t>
  </si>
  <si>
    <t>HOSPITAL GENERAL DE MÉXICO</t>
  </si>
  <si>
    <t>200612NBD01442</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</si>
  <si>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</si>
  <si>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</si>
  <si>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</si>
  <si>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</si>
  <si>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</si>
  <si>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</si>
  <si>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</si>
  <si>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</si>
  <si>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</si>
  <si>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</si>
  <si>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</si>
  <si>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</si>
  <si>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</si>
  <si>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</si>
  <si>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</si>
  <si>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</si>
  <si>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</si>
  <si>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</si>
  <si>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</si>
  <si>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</si>
  <si>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</si>
  <si>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</si>
  <si>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</si>
  <si>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</si>
  <si>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</si>
  <si>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</si>
  <si>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</si>
  <si>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</si>
  <si>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</si>
  <si>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</si>
  <si>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</si>
  <si>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</si>
  <si>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</si>
  <si>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</si>
  <si>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</si>
  <si>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</si>
  <si>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</si>
  <si>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</si>
  <si>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</si>
  <si>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</si>
  <si>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</si>
  <si>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</si>
  <si>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</si>
  <si>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</si>
  <si>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</si>
  <si>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</si>
  <si>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</si>
  <si>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</si>
  <si>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</si>
  <si>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</si>
  <si>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</si>
  <si>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</si>
  <si>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</si>
  <si>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</si>
  <si>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</si>
  <si>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</si>
  <si>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</si>
  <si>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</si>
  <si>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</si>
  <si>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</si>
  <si>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</si>
  <si>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</si>
  <si>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</si>
  <si>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</si>
  <si>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</si>
  <si>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</si>
  <si>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</si>
  <si>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</si>
  <si>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</si>
  <si>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</si>
  <si>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</si>
  <si>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</si>
  <si>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</si>
  <si>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</si>
  <si>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</si>
  <si>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</si>
  <si>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</si>
  <si>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</si>
  <si>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</si>
  <si>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</si>
  <si>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</si>
  <si>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</si>
  <si>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</si>
  <si>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</si>
  <si>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</si>
  <si>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</si>
  <si>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</si>
  <si>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</si>
  <si>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</si>
  <si>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</si>
  <si>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</si>
  <si>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</si>
  <si>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</si>
  <si>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</si>
  <si>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</si>
  <si>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</si>
  <si>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</si>
  <si>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</si>
  <si>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</si>
  <si>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</si>
  <si>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</si>
  <si>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</si>
  <si>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</si>
  <si>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</si>
  <si>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</si>
  <si>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</si>
  <si>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</si>
  <si>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</si>
  <si>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</si>
  <si>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</si>
  <si>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</si>
  <si>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</si>
  <si>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</si>
  <si>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</si>
  <si>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</si>
  <si>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</si>
  <si>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</si>
  <si>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</si>
  <si>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</si>
  <si>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</si>
  <si>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</si>
  <si>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</si>
  <si>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</si>
  <si>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</si>
  <si>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</si>
  <si>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</si>
  <si>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</si>
  <si>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</si>
  <si>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</si>
  <si>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</si>
  <si>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</si>
  <si>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</si>
  <si>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</si>
  <si>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</si>
  <si>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</si>
  <si>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</si>
  <si>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</si>
  <si>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</si>
  <si>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</si>
  <si>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</si>
  <si>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</si>
  <si>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</si>
  <si>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</si>
  <si>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</si>
  <si>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</si>
  <si>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</si>
  <si>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</si>
  <si>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</si>
  <si>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</si>
  <si>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</si>
  <si>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</si>
  <si>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</si>
  <si>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</si>
  <si>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</si>
  <si>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</si>
  <si>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</si>
  <si>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</si>
  <si>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</si>
  <si>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</si>
  <si>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</si>
  <si>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</si>
  <si>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</si>
  <si>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</si>
  <si>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</si>
  <si>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</si>
  <si>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</si>
  <si>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</si>
  <si>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</si>
  <si>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</si>
  <si>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</si>
  <si>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</si>
  <si>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</si>
  <si>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</si>
  <si>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</si>
  <si>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</si>
  <si>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</si>
  <si>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</si>
  <si>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</si>
  <si>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</si>
  <si>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</si>
  <si>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</si>
  <si>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</si>
  <si>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</si>
  <si>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</si>
  <si>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</si>
  <si>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</si>
  <si>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</si>
  <si>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</si>
  <si>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</si>
  <si>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</si>
  <si>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</si>
  <si>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</si>
  <si>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</si>
  <si>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</si>
  <si>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</si>
  <si>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</si>
  <si>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</si>
  <si>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</si>
  <si>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</si>
  <si>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</si>
  <si>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</si>
  <si>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</si>
  <si>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</si>
  <si>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</si>
  <si>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</si>
  <si>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</si>
  <si>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</si>
  <si>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</si>
  <si>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</si>
  <si>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</si>
  <si>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</si>
  <si>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</si>
  <si>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</si>
  <si>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</si>
  <si>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</si>
  <si>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</si>
  <si>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</si>
  <si>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</si>
  <si>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</si>
  <si>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</si>
  <si>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</si>
  <si>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</si>
  <si>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</si>
  <si>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</si>
  <si>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</si>
  <si>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</si>
  <si>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</si>
  <si>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</si>
  <si>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</si>
  <si>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</si>
  <si>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</si>
  <si>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</si>
  <si>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</si>
  <si>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</si>
  <si>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</si>
  <si>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</si>
  <si>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</si>
  <si>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</si>
  <si>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</si>
  <si>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</si>
  <si>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</si>
  <si>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</si>
  <si>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</si>
  <si>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</si>
  <si>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</si>
  <si>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</si>
  <si>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</si>
  <si>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</si>
  <si>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</si>
  <si>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</si>
  <si>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</si>
  <si>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</si>
  <si>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</si>
  <si>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</si>
  <si>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</si>
  <si>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</si>
  <si>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</si>
  <si>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</si>
  <si>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</si>
  <si>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</si>
  <si>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</si>
  <si>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</si>
  <si>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</si>
  <si>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</si>
  <si>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</si>
  <si>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</si>
  <si>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</si>
  <si>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</si>
  <si>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</si>
  <si>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</si>
  <si>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</si>
  <si>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</si>
  <si>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</si>
  <si>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</si>
  <si>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</si>
  <si>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</si>
  <si>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</si>
  <si>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</si>
  <si>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</si>
  <si>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</si>
  <si>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</si>
  <si>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</si>
  <si>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</si>
  <si>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</si>
  <si>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</si>
  <si>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</si>
  <si>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</si>
  <si>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</si>
  <si>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</si>
  <si>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</si>
  <si>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</si>
  <si>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</si>
  <si>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</si>
  <si>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</si>
  <si>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</si>
  <si>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</si>
  <si>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TRIBUNAL FEDERAL DE JUSTICIA FISCAL Y ADMINISTRATIVA CON SEDE EN EL DISTRITO FEDERAL</t>
  </si>
  <si>
    <t>CONTRATO DE COMISION MERCANTIL FONDO INGRESOS EXCEDENTES (FIEX)</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</si>
  <si>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</si>
  <si>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</si>
  <si>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</si>
  <si>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</si>
  <si>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</si>
  <si>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</si>
  <si>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</si>
  <si>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</si>
  <si>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</si>
  <si>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</si>
  <si>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</si>
  <si>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</si>
  <si>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</si>
  <si>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</si>
  <si>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</si>
  <si>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</si>
  <si>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</si>
  <si>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</si>
  <si>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</si>
  <si>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</si>
  <si>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</si>
  <si>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</si>
  <si>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</si>
  <si>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</si>
  <si>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</si>
  <si>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</si>
  <si>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</si>
  <si>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</si>
  <si>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INTERACCIONES</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</si>
  <si>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</si>
  <si>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</si>
  <si>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</si>
  <si>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</si>
  <si>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</si>
  <si>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</si>
  <si>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</si>
  <si>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</si>
  <si>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</si>
  <si>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</si>
  <si>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</si>
  <si>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</si>
  <si>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</si>
  <si>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</si>
  <si>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</si>
  <si>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</si>
  <si>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</si>
  <si>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</si>
  <si>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</si>
  <si>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</si>
  <si>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</si>
  <si>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</si>
  <si>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</si>
  <si>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</si>
  <si>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</si>
  <si>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</si>
  <si>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</si>
  <si>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</si>
  <si>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</si>
  <si>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</si>
  <si>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</si>
  <si>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</si>
  <si>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</si>
  <si>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</si>
  <si>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</si>
  <si>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</si>
  <si>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</si>
  <si>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</si>
  <si>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</si>
  <si>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</si>
  <si>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</si>
  <si>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</si>
  <si>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</si>
  <si>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</si>
  <si>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</si>
  <si>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</si>
  <si>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</si>
  <si>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</si>
  <si>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</si>
  <si>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</si>
  <si>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</si>
  <si>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</si>
  <si>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</si>
  <si>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</si>
  <si>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</si>
  <si>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</si>
  <si>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</si>
  <si>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</si>
  <si>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</si>
  <si>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</si>
  <si>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</si>
  <si>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</si>
  <si>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</si>
  <si>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</si>
  <si>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</si>
  <si>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</si>
  <si>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</si>
  <si>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</si>
  <si>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</si>
  <si>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</si>
  <si>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</si>
  <si>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</si>
  <si>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</si>
  <si>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</si>
  <si>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</si>
  <si>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</si>
  <si>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</si>
  <si>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</si>
  <si>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</si>
  <si>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</si>
  <si>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</si>
  <si>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</si>
  <si>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</si>
  <si>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</si>
  <si>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</si>
  <si>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</si>
  <si>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</si>
  <si>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</si>
  <si>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</si>
  <si>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</si>
  <si>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</si>
  <si>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</si>
  <si>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</si>
  <si>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</si>
  <si>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</si>
  <si>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</si>
  <si>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</si>
  <si>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</si>
  <si>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</si>
  <si>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</si>
  <si>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</si>
  <si>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</si>
  <si>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</si>
  <si>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</si>
  <si>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</si>
  <si>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</si>
  <si>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</si>
  <si>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</si>
  <si>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</si>
  <si>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</si>
  <si>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</si>
  <si>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</si>
  <si>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</si>
  <si>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</si>
  <si>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</si>
  <si>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</si>
  <si>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</si>
  <si>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</si>
  <si>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</si>
  <si>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</si>
  <si>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</si>
  <si>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</si>
  <si>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</si>
  <si>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</si>
  <si>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</si>
  <si>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</si>
  <si>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</si>
  <si>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</si>
  <si>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</si>
  <si>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</si>
  <si>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</si>
  <si>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</si>
  <si>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</si>
  <si>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</si>
  <si>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</si>
  <si>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</si>
  <si>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</si>
  <si>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</si>
  <si>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</si>
  <si>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</si>
  <si>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</si>
  <si>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</si>
  <si>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</si>
  <si>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</si>
  <si>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</si>
  <si>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</si>
  <si>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</si>
  <si>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</si>
  <si>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</si>
  <si>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</si>
  <si>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</si>
  <si>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</si>
  <si>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</si>
  <si>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</si>
  <si>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</si>
  <si>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</si>
  <si>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</si>
  <si>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</si>
  <si>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</si>
  <si>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</si>
  <si>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</si>
  <si>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</si>
  <si>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</si>
  <si>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</si>
  <si>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</si>
  <si>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</si>
  <si>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</si>
  <si>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</si>
  <si>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</si>
  <si>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</si>
  <si>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</si>
  <si>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</si>
  <si>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</si>
  <si>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</si>
  <si>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</si>
  <si>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</si>
  <si>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</si>
  <si>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</si>
  <si>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</si>
  <si>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</si>
  <si>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</si>
  <si>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</si>
  <si>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</si>
  <si>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</si>
  <si>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</si>
  <si>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</si>
  <si>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</si>
  <si>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</si>
  <si>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</si>
  <si>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</si>
  <si>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</si>
  <si>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</si>
  <si>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</si>
  <si>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</si>
  <si>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</si>
  <si>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</si>
  <si>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</si>
  <si>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</si>
  <si>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</si>
  <si>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</si>
  <si>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</si>
  <si>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</si>
  <si>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</si>
  <si>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</si>
  <si>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</si>
  <si>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</si>
  <si>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</si>
  <si>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</si>
  <si>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</si>
  <si>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</si>
  <si>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</si>
  <si>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</si>
  <si>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</si>
  <si>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</si>
  <si>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</si>
  <si>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</si>
  <si>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</si>
  <si>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</si>
  <si>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</si>
  <si>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</si>
  <si>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</si>
  <si>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</si>
  <si>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</si>
  <si>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</si>
  <si>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</si>
  <si>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</si>
  <si>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</si>
  <si>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</si>
  <si>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</si>
  <si>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</si>
  <si>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</si>
  <si>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</si>
  <si>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</si>
  <si>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</si>
  <si>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</si>
  <si>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</si>
  <si>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</si>
  <si>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</si>
  <si>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</si>
  <si>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</si>
  <si>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</si>
  <si>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</si>
  <si>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</si>
  <si>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</si>
  <si>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</si>
  <si>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</si>
  <si>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</si>
  <si>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</si>
  <si>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</si>
  <si>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</si>
  <si>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</si>
  <si>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</si>
  <si>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</si>
  <si>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</si>
  <si>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</si>
  <si>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</si>
  <si>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</si>
  <si>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</si>
  <si>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</si>
  <si>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</si>
  <si>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</si>
  <si>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</si>
  <si>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</si>
  <si>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</si>
  <si>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</si>
  <si>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</si>
  <si>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</si>
  <si>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</si>
  <si>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</si>
  <si>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</si>
  <si>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</si>
  <si>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</si>
  <si>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</si>
  <si>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</si>
  <si>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</si>
  <si>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</si>
  <si>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</si>
  <si>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</si>
  <si>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</si>
  <si>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</si>
  <si>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</si>
  <si>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</si>
  <si>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</si>
  <si>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</si>
  <si>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</si>
  <si>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</si>
  <si>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</si>
  <si>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</si>
  <si>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</si>
  <si>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</si>
  <si>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</si>
  <si>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</si>
  <si>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</si>
  <si>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</si>
  <si>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</si>
  <si>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</si>
  <si>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</si>
  <si>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</si>
  <si>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</si>
  <si>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</si>
  <si>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</si>
  <si>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</si>
  <si>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</si>
  <si>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</si>
  <si>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</si>
  <si>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</si>
  <si>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</si>
  <si>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</si>
  <si>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</si>
  <si>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</si>
  <si>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</si>
  <si>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</si>
  <si>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</si>
  <si>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</si>
  <si>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</si>
  <si>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</si>
  <si>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</si>
  <si>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</si>
  <si>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</si>
  <si>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</si>
  <si>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</si>
  <si>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</si>
  <si>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</si>
  <si>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</si>
  <si>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</si>
  <si>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</si>
  <si>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</si>
  <si>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</si>
  <si>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</si>
  <si>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</si>
  <si>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</si>
  <si>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</si>
  <si>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</si>
  <si>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</si>
  <si>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</si>
  <si>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</si>
  <si>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</si>
  <si>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</si>
  <si>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</si>
  <si>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</si>
  <si>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</si>
  <si>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</si>
  <si>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</si>
  <si>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</si>
  <si>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</si>
  <si>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</si>
  <si>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</si>
  <si>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</si>
  <si>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</si>
  <si>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</si>
  <si>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</si>
  <si>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</si>
  <si>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</si>
  <si>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</si>
  <si>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</si>
  <si>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</si>
  <si>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</si>
  <si>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</si>
  <si>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</si>
  <si>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</si>
  <si>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</si>
  <si>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</si>
  <si>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</si>
  <si>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</si>
  <si>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</si>
  <si>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</si>
  <si>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</si>
  <si>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</si>
  <si>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</si>
  <si>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</si>
  <si>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</si>
  <si>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</si>
  <si>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</si>
  <si>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</si>
  <si>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</si>
  <si>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</si>
  <si>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</si>
  <si>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</si>
  <si>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</si>
  <si>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</si>
  <si>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</si>
  <si>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</si>
  <si>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</si>
  <si>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</si>
  <si>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</si>
  <si>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</si>
  <si>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</si>
  <si>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</si>
  <si>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</si>
  <si>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</si>
  <si>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</si>
  <si>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</si>
  <si>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</si>
  <si>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</si>
  <si>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</si>
  <si>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</si>
  <si>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</si>
  <si>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</si>
  <si>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</si>
  <si>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</si>
  <si>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</si>
  <si>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</si>
  <si>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</si>
  <si>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</si>
  <si>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</si>
  <si>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</si>
  <si>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</si>
  <si>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</si>
  <si>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</si>
  <si>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</si>
  <si>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</si>
  <si>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</si>
  <si>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</si>
  <si>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</si>
  <si>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</si>
  <si>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</si>
  <si>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</si>
  <si>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</si>
  <si>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</si>
  <si>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</si>
  <si>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</si>
  <si>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</si>
  <si>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</si>
  <si>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</si>
  <si>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</si>
  <si>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</si>
  <si>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</si>
  <si>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</si>
  <si>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</si>
  <si>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</si>
  <si>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</si>
  <si>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</si>
  <si>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</si>
  <si>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</si>
  <si>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</si>
  <si>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</si>
  <si>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</si>
  <si>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</si>
  <si>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</si>
  <si>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</si>
  <si>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</si>
  <si>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</si>
  <si>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</si>
  <si>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</si>
  <si>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</si>
  <si>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</si>
  <si>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</si>
  <si>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</si>
  <si>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</si>
  <si>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</si>
  <si>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</si>
  <si>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</si>
  <si>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</si>
  <si>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</si>
  <si>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</si>
  <si>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</si>
  <si>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</si>
  <si>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</si>
  <si>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</si>
  <si>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</si>
  <si>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</si>
  <si>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</si>
  <si>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</si>
  <si>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</si>
  <si>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</si>
  <si>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</si>
  <si>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</si>
  <si>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</si>
  <si>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</si>
  <si>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</si>
  <si>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</si>
  <si>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</si>
  <si>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</si>
  <si>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</si>
  <si>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</si>
  <si>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</si>
  <si>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</si>
  <si>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</si>
  <si>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</si>
  <si>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</si>
  <si>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</si>
  <si>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</si>
  <si>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</si>
  <si>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</si>
  <si>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</si>
  <si>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</si>
  <si>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</si>
  <si>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</si>
  <si>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</si>
  <si>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</si>
  <si>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</si>
  <si>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</si>
  <si>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</si>
  <si>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</si>
  <si>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</si>
  <si>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</si>
  <si>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</si>
  <si>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</si>
  <si>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</si>
  <si>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</si>
  <si>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</si>
  <si>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</si>
  <si>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</si>
  <si>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</si>
  <si>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</si>
  <si>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</si>
  <si>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</si>
  <si>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</si>
  <si>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</si>
  <si>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</si>
  <si>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</si>
  <si>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</si>
  <si>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</si>
  <si>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</si>
  <si>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</si>
  <si>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</si>
  <si>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</si>
  <si>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</si>
  <si>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</si>
  <si>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</si>
  <si>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</si>
  <si>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</si>
  <si>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</si>
  <si>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</si>
  <si>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</si>
  <si>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</si>
  <si>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</si>
  <si>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</si>
  <si>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</si>
  <si>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</si>
  <si>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</si>
  <si>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</si>
  <si>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</si>
  <si>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</si>
  <si>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</si>
  <si>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</si>
  <si>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</si>
  <si>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</si>
  <si>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</si>
  <si>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</si>
  <si>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</si>
  <si>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</si>
  <si>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</si>
  <si>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</si>
  <si>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</si>
  <si>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</si>
  <si>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</si>
  <si>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</si>
  <si>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</si>
  <si>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</si>
  <si>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</si>
  <si>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</si>
  <si>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</si>
  <si>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</si>
  <si>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</si>
  <si>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</si>
  <si>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</si>
  <si>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</si>
  <si>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</si>
  <si>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</si>
  <si>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</si>
  <si>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</si>
  <si>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</si>
  <si>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</si>
  <si>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</si>
  <si>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</si>
  <si>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</si>
  <si>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</si>
  <si>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</si>
  <si>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</si>
  <si>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</si>
  <si>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</si>
  <si>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</si>
  <si>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</si>
  <si>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</si>
  <si>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</si>
  <si>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</si>
  <si>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</si>
  <si>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</si>
  <si>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</si>
  <si>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</si>
  <si>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</si>
  <si>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</si>
  <si>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</si>
  <si>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FIDEICOMISO DE CAPITAL EMPRENDEDOR</t>
  </si>
  <si>
    <t>LA INVERSIÓN Y ADMINISTRACIÓN DE RECURSOS QUE INTEGRAN SU PATRIMONIO, PARA DESTINARLOS AL FINANCIAMIENTO Y/O APOYO DE PROYECTOS INNOVADORES, YA SEA DE MANERA DIRECTA O INDIRECTA A TRAVÉS DE FONDOS PRIVADOS DE INVERSION.</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</si>
  <si>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</si>
  <si>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</si>
  <si>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</si>
  <si>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</si>
  <si>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</si>
  <si>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</si>
  <si>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</si>
  <si>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BANCO MONEX, S.A. INSTITUCIÓN DE BANCA MÚLTIPLE, MONEX GRUPO FINANCIERO.</t>
  </si>
  <si>
    <t>ADMINISTRAR LOS RECURSOS DEL MANDATO A EFECTO DE QUE SEAN APLICADOS POR LA PROCURADURIA PARA PAGAR LAS RECOMPENSAS DE CONFORMIDAD CON LOS ACUERDOS A/255/08 Y A/004/10 DEL PROCURADOR GENERAL DE LA REPUBLICA Y DEMAS DISPOSICIONES APLICABLES</t>
  </si>
  <si>
    <t>FIDEICOMISO CENTRO DE INGENIERÍA Y DESARROLLO INDUSTRIAL NO. 135826-8</t>
  </si>
  <si>
    <t>F/11025590 (ANTES 4483-0)</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</si>
  <si>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</si>
  <si>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</si>
  <si>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</si>
  <si>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</si>
  <si>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</si>
  <si>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$1,000,000.00   FECHA: 28/02/2002
OBSERVACIONES: N/A</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</si>
  <si>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</si>
  <si>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$7,000,000.00   FECHA: 05/09/2006
OBSERVACIONES: A LA FECHA NO SE HAN PRESENTADO CASOS QUE HAYAN REQUERIDO LA APLICACIÓN DE LOS RECURSOS</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</si>
  <si>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</si>
  <si>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</si>
  <si>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</si>
  <si>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</si>
  <si>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</si>
  <si>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$176,817,025.75   FECHA: 22/12/2004
OBSERVACIONES: EL IMPORTE EN DISPONIBILIDAD SE REFIERE A VALORES DE FÁCIL REALIZACIÓN, REGISTRADOS EN EL ESTADO DE POSICIÓN O SITUACIÓN FINANCIERA.</t>
  </si>
  <si>
    <t>APORTACIÓN INICIAL:   MONTO: $2.00   FECHA: 24/04/2008
OBSERVACIONES: EL FIDEICOMISO FUE CONSTITUIDO EL 31 DE MARZO DEL 2008.</t>
  </si>
  <si>
    <t>APORTACIÓN INICIAL:   MONTO: $1,000.00   FECHA: 31/10/1997
OBSERVACIONES: PROGRAMA DE GARANTIAS NAFIN.</t>
  </si>
  <si>
    <t>APORTACIÓN INICIAL:   MONTO: $62,890,122.00   FECHA: 31/07/1995
OBSERVACIONES: SIN OBSERVACIONES</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</si>
  <si>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</si>
  <si>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</si>
  <si>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</si>
  <si>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</si>
  <si>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$1,000.00   FECHA: 01/06/1995
OBSERVACIONES: SIN OBSERVACIONES.</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</si>
  <si>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</si>
  <si>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</si>
  <si>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$1.00   FECHA: 12/12/1963
OBSERVACIONES: NO SE APORTARON RECURSOS PÚBLICOS FEDERALES A ESTE FIDEICOMISO.</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</si>
  <si>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</si>
  <si>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$1.00   FECHA: 15/05/1964
OBSERVACIONES: NO SE APORTARON RECURSOS PÚBLICOS FEDERALES A ESTE MANDATO.</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</si>
  <si>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</si>
  <si>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</si>
  <si>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</si>
  <si>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</si>
  <si>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</si>
  <si>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</si>
  <si>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</si>
  <si>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</si>
  <si>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APORTACIÓN INICIAL:   MONTO: $750,000,000.00   FECHA: 04/11/2002
OBSERVACIONES: EN LA DISPONIBILIDAD ESTAN INCLUIDOS LOS IMPORTES AUTORIZADOS POR EL COMITE TECNICO PARA EL DESARROLLO DEL PROGRAMA DE COBERTURA SOCIAL DE TELECOMUNICACIONES, PRIMERA Y SEGUNDA ETAPA Y PARA EL PROYECTO DE RED COMPLEMENTARIA SATELITAL.</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</si>
  <si>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</si>
  <si>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</si>
  <si>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$1.00   FECHA: 17/08/1987
OBSERVACIONES: BANOBRAS NO REPORTA DISPONIBILIDAD, EN VIRTUD DE QUE NO SE HAN REALIZADO APORTACIONES DE RECURSOS PUBLICOS.</t>
  </si>
  <si>
    <t>APORTACIÓN INICIAL:   MONTO: $1,649,510,490.00   FECHA: 06/02/2009
OBSERVACIONES: .</t>
  </si>
  <si>
    <t>APORTACIÓN INICIAL:   MONTO: $5,464,683.00   FECHA: 11/01/1976
OBSERVACIONES: NINGUNA</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</si>
  <si>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</si>
  <si>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</si>
  <si>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</si>
  <si>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$300,000.00   FECHA: 10/09/2010
OBSERVACIONES: INICIO OPERACIONES EN 2010</t>
  </si>
  <si>
    <t>APORTACIÓN INICIAL:   MONTO: $32,978,793.00   FECHA: 18/12/2001
OBSERVACIONES: EN LOS INDICADORES DEL CUMPLIMIENTO DE LAS METAS, NO SE DA LA OPCIÓN DE OTROS O DE ACREDITADO QUE ES LA UNIDAD DE MEDIDA UTILIZADO EN EL SUBSISTEMA.</t>
  </si>
  <si>
    <t>APORTACIÓN INICIAL:   MONTO: $72,000,000.00   FECHA: 15/11/1994
OBSERVACIONES: LOS DATOS CONTENIDOS SON RESPONSABILIDAD DE LA UR.</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</si>
  <si>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</si>
  <si>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</si>
  <si>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</si>
  <si>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</si>
  <si>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APORTACIÓN INICIAL:   MONTO: $46,980,846.00   FECHA: 28/03/1990
OBSERVACIONES: EL IMPORTE DE LA APORTACIÓN INICIAL ESTA EN VIEJOS PESOS. EL SOPORTE DOCUMENTAL INCLUYE: BALANCE Y ESTADO DE RESULTADOS.</t>
  </si>
  <si>
    <t>APORTACIÓN INICIAL:   MONTO: $185,007,660.00   FECHA: 28/03/1990
OBSERVACIONES: EL IMPORTE DE LA APORTACIÓN INICIAL ESTA EN VIEJOS PESOS. EL SOPORTE DOCUMENTAL INCLUYE: BALANCE Y ESTADO DE RESULTADOS.</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</si>
  <si>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</si>
  <si>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</si>
  <si>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$325,113,182.43   FECHA: 31/05/2010
OBSERVACIONES: LOS DATOS CONTENIDOS SON RESPONSABILIDAD DE LA UR</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</si>
  <si>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</si>
  <si>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</si>
  <si>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</si>
  <si>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</si>
  <si>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</si>
  <si>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</si>
  <si>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</si>
  <si>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</si>
  <si>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$15,353,864.00   FECHA: 28/11/1994
OBSERVACIONES: NINGUNA.</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</si>
  <si>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</si>
  <si>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</si>
  <si>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</si>
  <si>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</si>
  <si>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</si>
  <si>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</si>
  <si>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</si>
  <si>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</si>
  <si>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</si>
  <si>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$3,000.00   FECHA: 15/07/1999
OBSERVACIONES: FIDEICOMISO EN OPERACION PRESENTA UN AVANCE EN LA REGULARIZACION DE LOS DERECHOS DE VIA DE 97.26%.</t>
  </si>
  <si>
    <t>APORTACIÓN INICIAL:   MONTO: $150,000.00   FECHA: 30/06/2000
OBSERVACIONES: NINGUNA</t>
  </si>
  <si>
    <t>APORTACIÓN INICIAL:   MONTO: $10,000,000.00   FECHA: 15/08/2003
OBSERVACIONES: NINGUNA</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</si>
  <si>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</si>
  <si>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</si>
  <si>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</si>
  <si>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</si>
  <si>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$1,050,000.00   FECHA: 27/12/2001
OBSERVACIONES: INFORMACIÓN DEFINITIVA.</t>
  </si>
  <si>
    <t>APORTACIÓN INICIAL:   MONTO: $999,996.00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</si>
  <si>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</si>
  <si>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</si>
  <si>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</si>
  <si>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</si>
  <si>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</si>
  <si>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$0.01   FECHA: 15/05/1994
OBSERVACIONES: EL SALDO SE REPORTA HASTA EL MES DE ABRIL DE 2009, YA QUE LA INSTITUCIION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</si>
  <si>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</si>
  <si>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</si>
  <si>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28/09/2007
OBSERVACIONES: SE ANEXA DOCUMENTACIÓN SOPORTE.</t>
  </si>
  <si>
    <t>APORTACIÓN INICIAL:   MONTO: $776,000,000.00   FECHA: 28/09/2007
OBSERVACIONES: SE ANEXA DOCUMENTACIÓN SOPORTE.</t>
  </si>
  <si>
    <t>APORTACIÓN INICIAL:   MONTO: $100,000.00   FECHA: 03/11/2000
OBSERVACIONES: NINGUNA</t>
  </si>
  <si>
    <t>APORTACIÓN INICIAL:   MONTO: $2,500,000.00   FECHA: 30/10/2007
OBSERVACIONES: NINGUNA</t>
  </si>
  <si>
    <t>APORTACIÓN INICIAL:   MONTO: $10,000.00   FECHA: 20/10/2005
OBSERVACIONES: ---LA DISPONIBILIDAD QUE SE REPORTO EN EL RENGLÓN ANTERIOR ES DEL EJERCICIO 2010.</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</si>
  <si>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</si>
  <si>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</si>
  <si>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</si>
  <si>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</si>
  <si>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</si>
  <si>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$1,000,000.00   FECHA: 13/11/2000
OBSERVACIONES: N/A</t>
  </si>
  <si>
    <t>APORTACIÓN INICIAL:   MONTO: $688,639.00   FECHA: 28/01/2008
OBSERVACIONES: ESTE FIDEICOMISO FUNCIONA UNICAMENTE CON RECURSOS AUTOGENERADOS</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</si>
  <si>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</si>
  <si>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APORTACIÓN INICIAL:   MONTO: $1,000,000.00   FECHA: 25/03/2010
OBSERVACIONES: SE TURNA REPORTE DEL FIDEICOMISO PARA AUTORIZACIÓN</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</si>
  <si>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</si>
  <si>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</si>
  <si>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$346,000.00   FECHA: 18/07/2000
OBSERVACIONES: -</t>
  </si>
  <si>
    <t>APORTACIÓN INICIAL:   MONTO: $250,000,000.00   FECHA: 04/08/2010
OBSERVACIONES: -</t>
  </si>
  <si>
    <t>APORTACIÓN INICIAL:   MONTO: $10,553,923.00   FECHA: 01/02/1983
OBSERVACIONES: -</t>
  </si>
  <si>
    <t>APORTACIÓN INICIAL:   MONTO: $1.00   FECHA: 24/02/1988
OBSERVACIONES: -</t>
  </si>
  <si>
    <t>APORTACIÓN INICIAL:   MONTO: $2,085,030,000.00   FECHA: 28/06/2010
OBSERVACIONES: .</t>
  </si>
  <si>
    <t>APORTACIÓN INICIAL:   MONTO: $8,739,720.00   FECHA: 20/07/1994
OBSERVACIONES: ES IMPORTANTE MENCIONAR QUE ESTE ORGANISMO DESCENTRALIZADO NO TIENE LA LEGITIMIDAD JURÍDICA DE ESTE ACTO. PARA ESTE TRIMESTRE EL FIDUCIARIO BANORTE NO REMITIO NINGUN TIPO DE INFORMACIÓN FINANCIERA, NO OBSTANTE ELLO, SE PRETENDE LLEVAR A CABO UNA REUNIÓN DE TRABAJO, CON EL PROPÓSITO DE ACORDAR DE MANERA INTEGRAL LA FORMA EN QUE SE ESTARÍAN ATENDIENDO LOS TEMAS RESIDUALES CORRESPONDIENTES.</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</si>
  <si>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EN CONTRA DEL FIDEICOMISO.</t>
  </si>
  <si>
    <t>90A</t>
  </si>
  <si>
    <t>CENTRO DE INVESTIGACIÓN EN GEOGRAFÍA Y GEOMÁTICA, "ING. JORGE L. TAMAYO", A.C.</t>
  </si>
  <si>
    <t>20113890A01547</t>
  </si>
  <si>
    <t>FONDO DE INVESTIGACIÓN CIENTÍFICA Y DESARROLLO TECNOLÓGICO DEL CENTRO DE INVESTIGACIÓN EN GEOGRAFÍA Y GEOMATICA, ING. .JORGE L. TAMAVO, A.C.</t>
  </si>
  <si>
    <t>MEDIANTE EL CUAL SE DESEA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t>
  </si>
  <si>
    <t>ACTINVER CASA DE BOLSA S.A. DE C.V.</t>
  </si>
  <si>
    <t>APORTACIÓN INICIAL:   MONTO: $3,304,597.31   FECHA: 16/08/2011
OBSERVACIONES: SIN OBSERVACIONES</t>
  </si>
  <si>
    <t>APORTACIÓN INICIAL:   MONTO: $10,559.00   FECHA: 17/11/2003
OBSERVACIONES: NO SE EFECTUARON RETIROS DEL FONDO POR CONCEPTO DE EROGACIONES DISTINTAS A LOS HONORARIOS FIDUCIARIOS,</t>
  </si>
  <si>
    <t>90Q</t>
  </si>
  <si>
    <t>CENTRO DE INVESTIGACIÓN CIENTÍFICA DE YUCATÁN, A.C.</t>
  </si>
  <si>
    <t>20113890Q01548</t>
  </si>
  <si>
    <t>FONDO DE INVESTIGACION CIENTIFICA Y DESARROLLO TECNOLOGICO DEL CENTRO DE INVESTIGACION CIENTIFICA DE YUCATAN, AC</t>
  </si>
  <si>
    <t>DE CONFORMIDAD CON LO ESTABLECIDO EN EL ART 50, FRACCION IV DE LA LEY DE CIENCIA Y TECNOLOGIA, FINANCIAR O COMPLEMENTAR FINANCIAMIENTO DE PROYECTOS ESPECÍFICOS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SIEMPRE QUE NO SE REGULARICE DICHA CONTRATACION POSTERIORMENTE.</t>
  </si>
  <si>
    <t>ACTINVER CASA DE BOLSA SA</t>
  </si>
  <si>
    <t>APORTACIÓN INICIAL:   MONTO: $30,000.00   FECHA: 15/11/2011
OBSERVACIONES: NO HAY OBSERVACIONES</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</si>
  <si>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</si>
  <si>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DESTINO: PROYECTOS ENCAMINADOS AL APOYO DEL GOBIERNO HAITIANO Y LAS NECESIDADES DE LA POBLACIÓN DE ESE PAÍS.
CUMPLIMIENTO DE LA MISIÓN:
SE APROBARON PROYECTOS PRESENTADOS PARA EL CUMPLIMIENTO DE LAS ACTIVIDADES DEL MANDATO</t>
  </si>
  <si>
    <t>FONDO DE APOYO PARA INFRAESTRUCTURA Y SEGURIDAD</t>
  </si>
  <si>
    <t>OTORGAR APOYOS FINANCIEROS ASOCIADOS A INFRAESTRUCTURA EN LAS ENTIDADES FEDERATIVAS, INCLUYENDO LA DESTINADA A SEGURIDAD PÚBLICA, QUE SIRVAN COMO FUENTE DE PAGO AL COMPONENTE DE CAPITAL DE LOS CRÉDITOS QUE OTORGUE BANOBRAS EN TÉRMINOS DEL TRANSITORIO VIGÉSIMO SEXTO DEL DECRETO DE PRESUPUESTO DE EGRESOS DE LA FEDERACIÓN PARA EL EJERCICIO FISCAL 2012</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</si>
  <si>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t>
  </si>
  <si>
    <t>FONDO DE INFRAESTRUCTURA PARA PAÍSES DE MESOAMÉRICA Y EL CARIBE</t>
  </si>
  <si>
    <t>OTORGAR APOYOS FINANCIEROS A PROGRAMAS Y PROYECTOS DE INFRAESTRUCTURA, ASÍ COMO ASISTENCIA TÉCNICA E INTERCAMBIO COMERCIAL DE BIENES Y SERVICIOS RELACIONADOS CON INFRAESTRUCTURA, ENTRE OTROS, CON EL OBJETO DE CONTRIBUIR AL DESARROLLO ECONÓMICO, SOCIAL E INSTITUCIONAL DE LAS REGIONES DE MESOAMÉRICA Y EL CARIBE, ASÍ COMO DE FORTALECER SUS CAPACIDADES NACIONALES Y ESTRECHAR RELACIONES SOBRE BASES MUTUAMENTE PROVECHOSAS.</t>
  </si>
  <si>
    <t>APORTACIÓN INICIAL:   MONTO: $1,000.00   FECHA: 25/01/2012
OBSERVACIONES: NO APLICA</t>
  </si>
  <si>
    <t>APORTACIÓN INICIAL:   MONTO: $1,000,000.00   FECHA: 26/11/1992
OBSERVACIONES: LOS EGRESOS ACUMULADOS DURANTE LA VIDA DEL FIDEICOMISO PARA FINANCIAR PROYECTOS SE REGISTRAN EN LOS ESTADOS FINANCIEROS COMO APLICACIONES PATRIMONIALES.</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</si>
  <si>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</si>
  <si>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APORTACIÓN INICIAL:   MONTO: $30,700,000.00   FECHA: 15/05/1991
OBSERVACIONES: .</t>
  </si>
  <si>
    <t>DIRECCIÓN GENERAL DE PROGRAMACIÓN Y PRESUPUESTO "B"</t>
  </si>
  <si>
    <t>DESTINO: PAGO DE HONORARIOS FIDUCIARIOS.
CUMPLIMIENTO DE LA MISIÓN:
NO SE SOLICITARON PAGOS A LAS SUBCUENTAS ESPECÍFICAS Y SE ESTÁ EN ESPERA DE QUE SUS COORDINADORAS SECTORIALES INFORMEN AL COMITÉ TÉCNICO DE LA NECESIDAD DE MANTENER LAS MISMAS PARA PAGO DE OBLIGACIONES.</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</si>
  <si>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</si>
  <si>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APORTACIÓN INICIAL:   MONTO: $10,000,000.00   FECHA: 04/11/2004
OBSERVACIONES: EL DICTAMEN DE ESTADOS FINANCIEROS DE LA CONSAR AL 31 DE DICIEMBRE DE 2011 Y AL 31 DE DICIEMBRE DE 2010 ELABORADO POR EL AUDITOR EXTERNO INCLUYE, DENTRO DE SUS NOTAS, LA INFORMACIÓN DEL REGISTRO Y EL SALDO DEL FIDEICOMISO.</t>
  </si>
  <si>
    <t>DESTINO: ISR RETENIDO
CUMPLIMIENTO DE LA MISIÓN:
INTERCAMBIO DE EXPERIENCIA Y TECNOLOGIA ENTRE EMPRESAS MEXICANAS Y EUROPEAS A TRAVES DE FERIAS Y EXPOSICIONES.</t>
  </si>
  <si>
    <t>DESTINO: NO HUBO EROGACIONES EN EL PERIODO QUE SE REPORTA
CUMPLIMIENTO DE LA MISIÓN:
SE PROPORCIONO APOYO A LOS FIDEICOMITENTES PARA EL FORTALECIMIENTO DE SU CAPITAL, EN TERMINOS DE LO SEÑALADO EN EL ART 55 BIS DE LA LEY DE INSTITUCIONES DE CREDITO.</t>
  </si>
  <si>
    <t>DESTINO: VALUACION CAMBIARIA
CUMPLIMIENTO DE LA MISIÓN:
ASIGNACION DE LOS RECURSOS A DIVERSOS PROGRAMAS EN CUMPLIMIENTO DE LOS FINES PARA LOS QUE FUE CONSTITUIDO EL FIDEICOMISO.</t>
  </si>
  <si>
    <t>DESTINO: PENSIONES, JUBILACIONES, VALES DE DESPENSA, HONORARIOS MEDICOS, DEPORTIVOS, VIUDEZ Y ORFANDAD, MEDICINAS, HOSPITALES, REEMBOLSOS POR GASTOS MEDICOS Y PRIMAS DE ANTIGUEDAD. LOS EGRESOS INCLUYEN VALUACION DE MERCADO.
CUMPLIMIENTO DE LA MISIÓN:
SE PAGARON EN EL PERIODO REPORTADO, PENSIONES, JUBILACIONES, VALES DE DESPENSA, HONORARIOS MEDICOS, DEPORTIVOS, VIUDEZ Y ORFANDAD, MEDICINAS HOSPITALES, REEMBOLSOS POR GASTOS MEDICOS Y PRIMAS DE ANTIGUEDAD</t>
  </si>
  <si>
    <t>DESTINO: CORRESPONDE A VALUACION DE MERCADO
CUMPLIMIENTO DE LA MISIÓN:
EN EL PERIODO QUE SE REPORTA SE CUMPLIO LA MISION Y FINES DEL FIDEICOMISO.</t>
  </si>
  <si>
    <t>DESTINO: INTERESES PAGADOS, MÁS VALUACION DE MERCADO
CUMPLIMIENTO DE LA MISIÓN:
EN EL PERIODO QUE SE REPORTA SE EROGARON RECURSOS PARA CUMPLIMIENTO DE LA MISION Y FINES DEL FIDEICOMISO</t>
  </si>
  <si>
    <t>DESTINO: IMPUESTOS DIVERSOS, COMISIONES PAGADAS Y GASTOS DE ADMINISTRACION, DEPRECIACIONES, HONORARIOS
CUMPLIMIENTO DE LA MISIÓN:
SE PARTICIPO EN CAPACITACION Y EDUCACION ENCAMINADAS AL MEJORAMIENTO DE LA CULTURA DE DISEÑO A NIVEL NACIONAL.</t>
  </si>
  <si>
    <t>DESTINO: GASTOS DE ADMINISTRACION, GASTOS FINANCIEROS Y GASTOS DE VENTA
CUMPLIMIENTO DE LA MISIÓN:
SE APOYO LA DIVULGACION DE DIVERSAS MANIFESTACIONES ARTISTICAS EN MEXICO.</t>
  </si>
  <si>
    <t>DESTINO: OTROS GASTOS DE ADMINISTRACION.
CUMPLIMIENTO DE LA MISIÓN:
EMITIR, ENAJENAR Y ENTREGAR LOS CERTIFICADOS DE PARTICIPACIÓN INMOBILIARIA NO AMORTIZABLES, CUANDO ÉSTOS HAYAN SIDO INTEGRAMENTE CUBIERTOS.</t>
  </si>
  <si>
    <t>DESTINO: NO APLICA.
CUMPLIMIENTO DE LA MISIÓN:
EN VIRTUD DE LA SUFICIENCIA DE CAPITAL DE BANOBRAS, ASÍ COMO DE LA BAJA VOLATILIDAD EN EL ÍNDICE DE CAPITALIZACIÓN, NO FUE NECESARIO QUE BANOBRAS REALIZARA APORTACIONES AL PATRIMONIO DE DICHO FIDEICOMISO.</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</si>
  <si>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</si>
  <si>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PROPORCIONAR APOYOS A LA PROPIA INSTITUCIÓN ENCAMINADOS AL FORTALECIMIENTO DE SU CAPITAL.
CUMPLIMIENTO DE LA MISIÓN:
FORTALECIMIENTO DEL CAPITAL.</t>
  </si>
  <si>
    <t>DESTINO: PAGO DE PENSIONES, PRIMAS DE ANTIGÜEDAD,BENEFICIOS POSTERIORES AL RETIRO Y COMISIONES FIDUCIARIAS
CUMPLIMIENTO DE LA MISIÓN:
GARANTIZAR EL PAGO DE PENSIÓNES Y JUBILACIONES ASÍ COMO PRESTAMOS Y PRIMAS DE ANTIGUEDAD A LOS EMPLEADOS BANJERCITO.</t>
  </si>
  <si>
    <t>APORTACIÓN INICIAL:   MONTO: $110,000,000.00   FECHA: 18/10/2001
OBSERVACIONES: NINGUNA</t>
  </si>
  <si>
    <t>DESTINO: APOYO A EMPRESAS PARA QUE ACCEDAN AL MERCADO INTERMEDIO DE LA BOLSA MEXICANA DE VALORES.
CUMPLIMIENTO DE LA MISIÓN:
NO SE AHN CONCLUIDO LAS GESTIONES PARA RECUPERAR POR LA VIA LEGAL LOS SALDOS DE CUENTAS POR COBRAR QUE ESTÁN EN CARTERA VENCIDA. SE RESERVARON POR CONTAR CON OPINIÓN DEL COMITÉ TÉCNICO DE DIFICIL RECUPERACIÓN.</t>
  </si>
  <si>
    <t>DESTINO: NINGUNO
CUMPLIMIENTO DE LA MISIÓN:
POR MANTENERSE EL INDICE DE CAPITALIZACION ICAP, POR ARRIBA DEL MINIMO ESTABLECIDO, NO HA SIDO NECESARIO APORTAR RECURSOS AL FIDEICOMISO.</t>
  </si>
  <si>
    <t>DESTINO: - HONORARIOS - IMPUESTOS DIVERSOS - OTROS GASTOS DE OPERACIÓN
CUMPLIMIENTO DE LA MISIÓN:
- PARA EL FINANCIAMIENTO EMPRESARIAL DE LAS MICROS, PEQUEÑAS Y MEDIANAS EMPRESAS NACIONALES. - CUMPLIMIENTO DE FINES/METAS EN APEGO AL CONTRATO DE FIDEICOMISO.</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</si>
  <si>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</si>
  <si>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PARA EL PAGO DE PENSIONES Y JUBILACIONES POR ANTIGÜEDAD E INVALIDEZ A EXTRABAJADORES DE BANSEFI DE CONFORMIDAD CON LO ESTABLECIDO EN LOS ARTÍCULOS 44 Y 51 DE LAS CONDICIONES GENERALES DE TRABAJO DE LA INSTITUCIÓN.
CUMPLIMIENTO DE LA MISIÓN:
SE LOGRO TENER UNA RESERVA DE CONTINGENCIA Y UN MEJOR CONTROL INTERNO, ASÍ COMO GARANTIZAR A LOS BENEFICIARIOS DE ESTE FIDEICOMISO EL PAGO DE LAS OBLIGACIONES CONTRACTUALES QUE TIENE EL BANCO ANTE LOS MISMOS.</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</si>
  <si>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t>
  </si>
  <si>
    <t>DESTINO: OPERACIÓN DEL FIDEICOMISO 7694 (CUSTODIA DE ARCHIVOS DE EMPRESAS PARAESTATALES LIQUIDADAS).
CUMPLIMIENTO DE LA MISIÓN:
PARA ESTE TRIMESTRE NO SE RECIBIO INFORMACION FINANCIERA POR PARTE DEL FIDUCIARIO BANORTE.</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</si>
  <si>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</si>
  <si>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</si>
  <si>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DESTINO: PAGO DE PENSIONES, JUBILACIONES Y GASTOS MEDICOS
CUMPLIMIENTO DE LA MISIÓN:
OTORGAR LOS BENEFICIOS A LOS PENSIONADOS Y SUS BENEFICIARIOS DE BANPESCA, CONFORME A LAS CONDICIONES DE TRABAJO, CONSISTENTES EN EL PAGO DE PENSIONES Y GASTOS MÉDICOS.</t>
  </si>
  <si>
    <t>APORTACIÓN INICIAL:   MONTO: $90,710,095.49   FECHA: 28/06/2002
OBSERVACIONES: LOS SALDOS SE INTEGRAN CON LA INFORMACIÓN RECIBIDA RESPONSABILIDAD DEL FIDUCIARIO SANTANDER SERFIN.</t>
  </si>
  <si>
    <t>DESTINO: NO APLICA
CUMPLIMIENTO DE LA MISIÓN:
GARANTIZAR EL CUMPLIMIENTO DE PAGO DEL CRÉDITO OTORGADO AL GOBIENRO DEL ESTADO DE MORELOS. MISIÓN QUE FUE CUMPLIDA</t>
  </si>
  <si>
    <t>DESTINO: LA DISPONIBILIDAD AL CIERRE DEL EJERCICIO FISCAL 2010 FUE DE CERO PESOS, EN 2011 Y EN EL PERÍODO QUE SE REPORTA NO SE HAN RECIBIDO APORTACIONES, POR TANTO LA DISPONIBILIDAD A PARTIR DE ESTA ÚLTIMA FECHA ES DE CERO PESOS. NO APLICA REPORTAR METAS O INDICADORES DE RESULTADOS EN VIRTUD DE QUE SE TRATA DE UN FIDEICOMISO PRIVADO.
CUMPLIMIENTO DE LA MISIÓN:
ADMINISTRAR LOS BIENES QUE INTEGRAN EL PATRIMONIO FIDEICOMITIDO DEL FIDEICOMISO, INCLUYENDO EL ARRENDAMIENTO DE 2 HOTELES EN XALAPA, VER., PARA HACER EFICIENTE SU OPERACIÓN Y EVITAR SU DETERIORO. REGULARIZAR JURÍDICAMENTE LOS BIENES QUE INTEGRAN EL PATRIMONIO FIDEICOMITIDO DEL FIDEICOMISO. SE CONTINUA CON EL PROCESO DE DISOLUCIÓN Y LIQUIDACIÓN DE 21 EMPRESAS RECIBIDAS QUE NO OPERAN.</t>
  </si>
  <si>
    <t>APORTACIÓN INICIAL:   MONTO: $3,000,000.00   FECHA: 29/09/2000
OBSERVACIONES: EL FICAH AL 30 DE JUNIO DE 2010, TERMINÓ DE APLICAR LA TOTALIDAD DEL SALDO DE RECURSOS FEDERALES, FICAH CERRÓ 2010 CON DISPONIBILIDAD CERO, EN 2011 Y PARA ESTE AÑO NO ESTA CONSIDERADO NINGUN INGRESO NI EGRESO, POR LO QUE SE REFIERE A DICHOS RECURSOS FEDERALES.</t>
  </si>
  <si>
    <t>DESTINO: OTROS GASTOS DE ADMINISTRACIÓN.
CUMPLIMIENTO DE LA MISIÓN:
DESARROLLAR UN PROGRAMA DE URBANIZACIÓN, LOTIFICACIÓN Y EN SU CASO CONSTRUCCIÓN Y VENTA DE CASAS DE INTERÉS SOCIAL.</t>
  </si>
  <si>
    <t>CONSEJO NACIONAL AGROPECUARIO, A.C.</t>
  </si>
  <si>
    <t>201206HAT01552</t>
  </si>
  <si>
    <t>FONDO DE INVERSIÓN DE CAPITAL EN AGRONEGOCIOS AGROPYME</t>
  </si>
  <si>
    <t>LA CREACIÓN DE UN PATRIMONIO AUTÓNOMO QUE PERMITA AL FIDEICOMITENTE Y A LOS FIDEICOMITENTES ADHERENTES, LA INTEGRACIÓN DE UN FONDO QUE SERÁ DESTINADO A LA PROMOCIÓN DE LA INVERSIÓN DE CAPITAL DE EMPRENDEDOR Y PRIVADO EN TERRITORIO NACIONAL, AL FOMENTO, DESARROLLO Y CONSOLIDACIÓN DE EMPRESAS, DEL SECTOR RURAL, AGROINDUSTRIAL Y DE AGRONEGOCIOS, SEAN ÉSTAS NUEVAS, DE RECIENTE CREACIÓNY/O DE TIEMPO EN OPERACIÓN PERO CON POTENCIAL DE DESARROLLO E INNOVACIÓN, NO LISTADAS EN BOLSA AL MOMENTO DE LA INVERSIÓN, RENTABLES Y/O GENERADORAS DE EMPLEO</t>
  </si>
  <si>
    <t>BANCO MULTIVA</t>
  </si>
  <si>
    <t>DESTINO: CREACIÓN DE UN FONDO CON RECURSOS PRIVADOS Y PUBLICOS (FEDERALES Y ESTATALES), QUE SERÁ DESTINADO A LA PROMOCIÓN DE LA INVERSIÓN DE CAPITAL DE RIESGO EN EL PARQUE AGROINDUSTRIAL ACTIVA, EN EL ESTADO DE QUERETARO
CUMPLIMIENTO DE LA MISIÓN:
CON ESTE TIPO DE VEHICULOS DE INVERSIÓN FOCIR CONTRIBUYE AL DESARROLLO ECONOMICO DE LA REGIÓN CON LA CREACIÓN DE EMPRESAS DENTRO DEL PARQUE AGROINDUSTRIAL ACTIVA LO QUE A SU VEZ CONTRIBUYE EN LA GENERACION DE EMPLEOS DIRECTOS E INDIRECTOS.</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</si>
  <si>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DEL CAPITAL META DE 1,157.000 MDP, A LA FECHA, SE HA LEVANTADO 1,002.342 MDP QUE REPRESENTA EL 86.66% DEL CAPITAL META; 987.787 MDP INVERTIDOS Y 14.556 EN PROCESO DE INVERSIÓN. LA INTEGRACIÓN DEL CAPITAL INVERTIDO SE ENCUENTRA CONFORMADO POR: 63% DE INVERSIONISTAS PRIVADOS 2%1 DE LOS GOBIERNOS DE LOS ESTADOS Y 35% DE FOCIR. CABE HACER MENCIÓN QUE EL CAPITAL OBJETIVO INICIAL FUE DE 900.000MDP, POR LO QUE SE PUEDE CONSIDERAR QUE LA META INICIAL A SIDO SUPERADA. (109.75%)</t>
  </si>
  <si>
    <t>APORTACIÓN INICIAL:   MONTO: $63,697,753,089.00   FECHA: 23/02/2009
OBSERVACIONES: LA LFPRH, EN EL ART19, FRACV, INC D), INDICA QUE UNA VEZ QUE LOS FONDOS QUE REFIERE LA FRAC. IV, ALCANCEN EL MONTO DE LA RVA DETER, LOS EXCED DE ING DE LA MISMA SE DESTINARÁN, 25% PARA EL FARP. UNA VEZ QUE LAS RVAS DE LOS FONDOS PREVISTOS EN LA FRAC. IV ALCANCEN SU LÍM MÁX, LAS CONTRIBUCIONES QUE POR DISP GRAL DISTINTA A ESTA LEY TENGAN COMO DESTINO LOS FONDOS A QUE SE REFIEREN LOS INC A) Y C) DE ESTA FRAC, CAMBIARÁN SU DESTINO PARA APLICARSE A LO PREVISTO EN EL INC D) DE LA FRAC V DE ESTE ART.</t>
  </si>
  <si>
    <t>DESTINO: APOYOS FINANCIEROS PARA LA ADQUISICIÓN DE VIVIENDA DEL PERSONAL DE TROPA Y MARINERIA DE LAS FUERZAS ARMADAS.
CUMPLIMIENTO DE LA MISIÓN:
MEJORAR LAS CONDICIONES DE VIDA DE LOS INTEGRANTES DEL EJÉRCITO, FUERZA AÉREA Y ARMADA.</t>
  </si>
  <si>
    <t>DESTINO: NO APLICA
CUMPLIMIENTO DE LA MISIÓN:
LA ENAJENACIÓN DE LOS LOTES EN EL FRACCIONAMIENTO DE AGUA HEDIONDA EN CUAUTLA, MORELOS. ESTÁ CUMPLIDA.</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</si>
  <si>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LAS CIFRAS TIENEN CARACTER PRELIMINAR</t>
  </si>
  <si>
    <t>DESTINO: CUBRIR LAS EROGACIONES POR LAS ADQUISICIONES DE BIENES, TALES COMO EQUIPO MILITAR, TERRESTRE, AEREO, REFACCIONES Y OBRA PUBLICA, DESTINADOS A OPERACIONES DE ORDEN INTERIOR O SEGURIDAD NACIONAL, DE CARACTER CONTINGENTE O URGENTE.
CUMPLIMIENTO DE LA MISIÓN:
SE HA INSTALADO EL COMITE TECNICO Y EMITIDO LAS REGLAS DE OPERACION, SE TIENEN APROBADOS PROYECTOS POR APLICAR.</t>
  </si>
  <si>
    <t>DESTINO: APOYO A DEUDOS DE MILITARES FALLECIDOS EN ACTOS DEL SERVICIO Y A MILITARES CON INUTILIDAD EN 1A. CATEGORIA
CUMPLIMIENTO DE LA MISIÓN:
SE PAGARON BENEFICIOS EN APOYO A DEUDOS DE MILITARES FALLECIDOS EN ACTOS DEL SERVICIO Y/O A MILITARES CON INUTILIDAD EN 1A. CATEGORIA</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</si>
  <si>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</si>
  <si>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</si>
  <si>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</si>
  <si>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DESTINO: PAGO DE DIVERSOS PROYECTOS RELACIONADOS CON LA CONECTIVIDAD DIGITAL SATELITAL, CONECTIVIDAD DE BANDA ANCHA, , CENTRO DE DATOS, E-LICENCIAS, PROYECTO VASCONCELOS 2.0.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t>
  </si>
  <si>
    <t>DESTINO: HONORARIOS, GASTOS DE OPERACIÓN Y ADMON. A FIDUCIARIO INCLUIDO EL IVA.
CUMPLIMIENTO DE LA MISIÓN:
SE CUMPLE CON EL OBJETO Y FINES DEL FIDEICOMISO. LAS DOS PRIMERAS OBRAS YA SE CONCLUYERON. SE ESTAN INTEGRANDO NUEVOS PROYECTOS.</t>
  </si>
  <si>
    <t>DESTINO: OTROS GASTOS DE OPERACIÓN, ADMINISTRACIÓN, HONORARIOS Y COMISIONES PAGADAS.
CUMPLIMIENTO DE LA MISIÓN:
ESTE FIDEICOMISO SE ENCUENTRA EN PROCESO DE EXTINCION.</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</si>
  <si>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</si>
  <si>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DESTINO: NO APLICA
CUMPLIMIENTO DE LA MISIÓN:
EL FIDEICOMISO NIZUC-TULUM CUMPLIÓ CON SUS FINES.</t>
  </si>
  <si>
    <t>APORTACIÓN INICIAL:   MONTO: $70,000,000.00   FECHA: 01/09/1995
OBSERVACIONES: ESTE FIDEICOMISO YA NO REPORTA MOVIMIENTOS EN VIRTUD DE QUE SE ENCUENTRA EN PROCESO DE EXTINCIÓN. BANAMEX ENTERÓ LOS REMANENTES AL GOB. DEL EDO. DE Q. ROO POR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</si>
  <si>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FIDEICOMITENTE ADHERENTE</t>
  </si>
  <si>
    <t>201209J0U01549</t>
  </si>
  <si>
    <t>SAN MARTÍN TEXMELUCAN-TLAXCALA-EL MOLINITO</t>
  </si>
  <si>
    <t>AMPLIACIÓN DE LA CONSECIÓN, A FIN DE QUE CAPUFE RECUPERE LAS APORTACIONES HECHAS AL FIDEICOMISO.</t>
  </si>
  <si>
    <t>BANCO MONEX</t>
  </si>
  <si>
    <t>DESTINO: NO APLICA
CUMPLIMIENTO DE LA MISIÓN:
SE CUMPLE CON EL OBJETO Y FINES DEL FIDEICOMISO, ÉSTE ESTARÁ VIGENTE POR LO MENOS HASTA EL TÉRMINO DEL PLAZO DE LA CONCESIÓN, EL CUAL ES EL 15 DE MARZO DEL 2041.</t>
  </si>
  <si>
    <t>APORTACIÓN INICIAL:   MONTO: $189,794,370.14   FECHA: 19/11/2010
OBSERVACIONES: EL 19-NOV-10 CAPUFE LLEVÓ A CABO FIRMA DE CONV. DE EXT. DEL FID.22336-2, EN LA MISMA FECHA SE FIRMÓ CONV.DE ADHESIÓN AL FID.689, EN EL QUE SE RECONOCEN AL ORGANISMO, SUS DERECHOS EN LOS TÉRMINOS Y CONDICIONES QUE SE TENIAN EN EL EXTINTO FID.22336-2. EN EL CONV. DE ADHESIÓN, SE EXPRESA CONSTANCIA QUE LAS APORTACIONES DE CAPUFE AL PROYECTO, SON DE $189,794,370.14 CANTIDAD QUE RESULTA DE LA ACTUALIZACIÓN A OCTUBRE DE 2010, DE LAS APORTACIONES REALIZADAS POR CAPUFE EN DIF.FECHAS AL EXTINTO FID.22336-2. CON OF.5.1.-110 DEL 13-01-12 SE COMUNICÓ A CAPUFE LA BAJA DE LA CVE. DE REG. DEL FID. ANTERIOR Y LA ALTA DEL FID. ACTUAL.</t>
  </si>
  <si>
    <t>DESTINO: NO APLICA
CUMPLIMIENTO DE LA MISIÓN:
SE CONTINÚA CON LOS FINES DE LA CONCESIÓN OTORGADA (20 DE OCTUBRE DE 1987) A BANOBRAS POR LA SCT PARA CONSTRUIR, OPERAR Y EXPLOTAR BAJO EL RÉGIMEN DE CUOTAS DE PEAJE EL TRAMO CARRETERO ATLACOMULCO-MARAVATÍO.</t>
  </si>
  <si>
    <t>DESTINO: NO APLICA
CUMPLIMIENTO DE LA MISIÓN:
LOS RESULTADOS FUERON LOS ESPERADOS DE ACUERDO CON SU OBJETIVO Y FINES Y LAS OBRAS YA ESTÁN CONCLUIDAS.</t>
  </si>
  <si>
    <t>APORTACIÓN INICIAL:   MONTO: $400,000.00   FECHA: 31/07/2003
OBSERVACIONES: POR CONDUCTO DE CAPUFE, APORTACIÓN PROVENIENTE DEL FIDEICOMISO 1936 FARAC PARA ESTUDIOS Y PROYECTOS DE LAS OBRAS, 400,000.00 PESOS NOMINALES EL 31/JUL/2003 Y 16'850,000.00 PESOS NOMINALES EL 5/DIC/2003. CAPUFE NO HA HECHO APORTACIÓN ALGUNA CON CARGO A SU PRESUPUESTO.</t>
  </si>
  <si>
    <t>DESTINO: NO APLICA
CUMPLIMIENTO DE LA MISIÓN:
SE CUMPLE CON EL OBJETO Y FINES DEL FIDEICOMISO, ÉSTE ESTARÁ VIGENTE, POR LO MENOS, HASTA EL TÉRMINO DEL PLAZO DE LA CONCESIÓN, EL CUAL ES EL 28-NOV-2019.</t>
  </si>
  <si>
    <t>APORTACIÓN INICIAL:   MONTO: $35,000,000.00   FECHA: 03/02/1992
OBSERVACIONES: LOS RECURSOS APORTADOS POR CAPUFE COMO INVERSIÓN PARA LA CONSTRUCCIÓN DE LA CARRETERA, SE HICIERON DEL 3-FEB-1992 AL 12-OCT-1994 POR UN TOTAL DE 181'839,600.00 PESOS NOMINALES.</t>
  </si>
  <si>
    <t>DESTINO: NO APLICA
CUMPLIMIENTO DE LA MISIÓN:
SE CUMPLE CON EL OBJETO Y FINES DEL FIDEICOMISO, ÉSTE ESTARÁ VIGENTE, POR LO MENOS, HASTA EL TÉRMINO DEL PLAZO DE LA CONCESIÓN, EL CUAL ES EL 17/OCT/2037.</t>
  </si>
  <si>
    <t>APORTACIÓN INICIAL:   MONTO: $118,707,608.00   FECHA: 31/10/1994
OBSERVACIONES: LOS RECURSOS APORTADOS POR CAPUFE COMO INVERSIÓN PARA LA CONSTRUCCIÓN DE LA CARRETERA FUÉ EN UNA SOLA FECHA 31/OCT/1994 POR 118'707,608.00 PESOS NOMINALES.</t>
  </si>
  <si>
    <t>DESTINO: NO APLICA
CUMPLIMIENTO DE LA MISIÓN:
SE CUMPLE CON EL OBJETO Y FINES DEL FIDEICOMISO ÉSTE ESTARÁ VIGENTE, POR LO MENOS, HASTA EL TÉRMINO DEL PLAZO DE LA CONCESIÓN, EL CUAL ES EL 20/DIC/2020.</t>
  </si>
  <si>
    <t>APORTACIÓN INICIAL:   MONTO: $50,000,000.00   FECHA: 31/01/1991
OBSERVACIONES: LOS RECURSOS APORTADOS POR CAPUFE COMO INVERSIÓN PARA LA CONSTRUCCIÓN DE LA CARRETERA SE HICIERON DEL 31/ENE/1991 AL 28/DIC/1994 POR UN TOTAL DE 143'779,521.29 PESOS NOMINALES.</t>
  </si>
  <si>
    <t>DESTINO: NO APLICA
CUMPLIMIENTO DE LA MISIÓN:
SE CUMPLE CON EL OBJETO Y FINES DEL FIDEICOMISO, ÉSTE ESTARÁ VIGENTE, POR LO MENOS, HASTA EL TÉRMINO DEL PLAZO DE LA CONCESIÓN, EL CUAL ES EL 24-ABR-2022.</t>
  </si>
  <si>
    <t>APORTACIÓN INICIAL:   MONTO: $20,000,000.00   FECHA: 05/06/1992
OBSERVACIONES: LOS RECURSOS APORTADOS POR CAPUFE COMO INVERSIÓN PARA LA CONSTRUCCIÓN DE LA CARRETERA SE HICIERON DEL 5-JUN-1992 AL 26-DIC-1994 POR UN TOTAL DE 292'647,777.00 PESOS NOMINALES.</t>
  </si>
  <si>
    <t>DESTINO: NO APLICA
CUMPLIMIENTO DE LA MISIÓN:
SE CUMPLE CON EL OBJETO Y FINES DEL FIDEICOMISO, ÉSTE ESTARÁ VIGENTE, POR LO MENOS, HASTA EL TÉRMINO DEL PLAZO DE LA CONCESIÓN, EL CUAL ES EL 18/JUL/2020.</t>
  </si>
  <si>
    <t>APORTACIÓN INICIAL:   MONTO: $25,000,000.00   FECHA: 26/11/1990
OBSERVACIONES: LOS RECURSOS APORTADOS POR CAPUFE COMO INVERSIÓN PARA LA CONSTRUCCIÓN DE LA CARRETERA SE HICIERON DEL 26/NOV/1990 AL 16/FEB/1994 POR UN TOTAL DE 351'268,914.75 PESOS NOMINALES.</t>
  </si>
  <si>
    <t>DESTINO: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 ANÁLISIS COSTO EFICIENCIA, PAGO HONORARIOS E IMPUESTOS.
CUMPLIMIENTO DE LA MISIÓN:
ASA INFORMA QUE DE CONFORMIDAD CON LOS FINES DEL MANDATO, SE ESTÁN LLEVANDO A CABO LAS ACCIONES PARA LA REALIZACIÓN DEL PABELLÓN AEROESPACIAL CFE-SCT-ASA.</t>
  </si>
  <si>
    <t>APORTACIÓN INICIAL:   MONTO: $1,000.00   FECHA: 26/02/2009
OBSERVACIONES: .</t>
  </si>
  <si>
    <t>DESTINO: CUBRIR GASTOS ADMINISTRATIVOS Y RETIROS DEL PERSONAL.
CUMPLIMIENTO DE LA MISIÓN:
CONSTITUIR LA RESERVA REQUERIDA A TRAVES DE UN CONTRATO DE FIDEICOMISO IRREVOCABLE CON UNA INSTITUCIÓN FIDUCIARIA QUE CUBRA LA PRIMA DE ANTIGUEDAD DEL PERSONAL DE PLANTA.</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</si>
  <si>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2011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</si>
  <si>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2011 Y REGLAMENTO DEL PLAN DE PRIMA DE ANTIGÜEDAD DEL ORGANISMO.</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</si>
  <si>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</si>
  <si>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DESTINO: CUBRIR GASTOS ADMINISTRATIVOS Y FONDO DE AHORRO DEL PERSONAL EL CUAL CUBRE EL PERIODO NOVIEMBRE 2011 A OCTUBRE 2012.
CUMPLIMIENTO DE LA MISIÓN:
LA CREACION DE UN FONDO DE AHORRO EN BENEFICIO DEL PERSONAL DE EXPORTADORA DE SAL, S.A. DE C.V.</t>
  </si>
  <si>
    <t>DESTINO: NINGUNO
CUMPLIMIENTO DE LA MISIÓN:
LA CREACION DE UN FONDO DE AHORRO EN BENEFICIO DE LOS EMPLEADOS DE EXPORTADORA DE SAL, S.A. DE C.V.</t>
  </si>
  <si>
    <t>DESTINO: EN 2009 SE AUTORIZÓ $1,499’827,896.00, SIENDO $1,224’190,873 DE SUBSIDIOS PARA LOS FEEC, $180’000,000 PARA LAS E.F. EN APOYO A LA SUPERVISIÓN ESCOLAR Y, $95’637,023 FUE GASTO DE OPERACIÓN CENTRAL. LA META PROGRAMADA FUE DE 42,500 ESCUELAS, 41,000 CONSEJOS ESCOLARES Y 42,500 DIRECTORES Y LA META ALCANZADA DE 40,555 ESCUELAS, 40,555 CONSEJOS ESCOLARES O EQUIVALENTES INTEGRADOS Y 40,555 DIRECTORES CAPACITADOS, BENEFICIANDO APROXIMADAMENTE A 6.5 MILLONES DE ALUMNOS.
CUMPLIMIENTO DE LA MISIÓN:
EN 2010 SE AUTORIZÓ $1,477’418,501.00, SIENDO $1,224’190,872.00 DE SUBSIDIOS PARA LOS FEEC, $179’363,906.00 PARA LAS E.F. EN APOYO A LA SUPERVISIÓN ESCOLAR Y $73’863,723.00 PARA GASTO DE OPERACIÓN CENTRAL. LA META PROGRAMADA FUE DE 45,000 ESCUELAS, 44,000 CONSEJOS ESCOLARES Y 45,000 DIRECTORES Y LA META ALCANZADA FUE DE 45,510 ESCUELAS, 45,510 CONSEJOS ESCOLARES O EQUIVALENTES INTEGRADOS Y 45,510 DIRECTORES CAPACITADOS, BENEFICIANDO APROXIMADAMENTE A 6.5 MILLONES DE ALUMNOS.</t>
  </si>
  <si>
    <t>APORTACIÓN INICIAL:   MONTO: $96,500,357.00   FECHA: 24/11/1995
OBSERVACIONES: LA DISPONIBILIDAD FINAL DEL FIDEICOMISO SE REINTEGRO A LA TESOFE A PETICION DE LA SHCP ACTUALMENTE EL FIDEICOMISO Y EL PROGRAMA SE ENCUENTRAN EN PROCESO DE EXTINCIÓN. LOS ESTADOS FINANCIEROS EN PROCESO DE DICTAMEN POR AUDITOR EXTERNO.</t>
  </si>
  <si>
    <t>APORTACIÓN INICIAL:   MONTO: $34,000,000.00   FECHA: 14/12/1990
OBSERVACIONES: PARA EL CONTRATO NÚMERO 24-1 Y 24-2 LOS INTERESES DEVENGADOS NO SE CONSIDERAN EN RAZÓN DE QUE NO ESTÁ EFECTUANDO EL CÁLCULO DE LAS INVERSIONES DEL MERCADO DE DINERO</t>
  </si>
  <si>
    <t>APORTACIÓN INICIAL:   MONTO: $50,000.00   FECHA: 30/03/2000
OBSERVACIONES: EN EL RUBRO DE DISPONIBILIDAD A DICIEMBRE DE 2010 ES EL IMPORTE DEL PATRIMONIO A DICIEMBRE DE 2011. CABE HACER MENCIÓN QUE DERIVADO DE LA AUDITORIA AL FIDEICOMISO SE DISMINUYE EL SALDO REFLEJADO EN EL PATRIMONIO POR LA APLICACIÓN DE LAS ADQUICIONES DE EQUIPOS PARA LAS DEPENDENCIAS POLITECNICAS EN APOYO A LA INVESTIGACIÓN CIENTIFICA Y EL DESARROLLO TECNOLOGICO ASI COMO DE UN PROGRAMA DENOMINADO PESO A PESO</t>
  </si>
  <si>
    <t>DESTINO: FINANCIAMIENTO DE LOS PROYECTOS AUTORIZADOS POR EL COMITE TECNICO
CUMPLIMIENTO DE LA MISIÓN:
SE ENCUENTRAN OPERANDO CON NORMALIDAD</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</si>
  <si>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</si>
  <si>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42 PROYECTOS DE INVESTIGACION EN TEMAS COMUNES; CANADA, ESTADOS UNIDOS Y MEXICO Y A DEMAS A EFECTUADO 28 CONVOCATORIAS.</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</si>
  <si>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2011, UN PATRIMONIO DE $93,287.87</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</si>
  <si>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2010 - NOVIEMBRE 2011, SE ALCANZÓ COMO META $ 3,443,892.70(IMPORTE NETO), EN LA PRIMERA QUINCENA DE DICIEMBRE SE ENTREGÓ EL FONDO DE AHORRO.</t>
  </si>
  <si>
    <t>DESTINO: LOS RECURSOS SON UTILIZADOS PARA EFECTUAR LOS PAGOS QUE APOYEN LA EDICION, IMPRESION, PUBLICACION, DISTRIBUCION Y COMERCIALIZACION DE LOS LIBROS QUE INTERESAN AL SUBSISTEMA DE EDUCACION MEDIA SUPERIOR DE LA DGETI Y PROCEDER A LA ADQUISICION DE LOS MATERIALES Y EQUIPOS NECESARIOS PARA EL CUMPLIMIENTO DEL OBJETO DEL FIDEICOMISO 853-3.
CUMPLIMIENTO DE LA MISIÓN:
IMPRESION DE EDICIONES NUEVAS, REIMPRESIONES DE LIBROS Y MATERIALES DE APOYO.</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</si>
  <si>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</si>
  <si>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</si>
  <si>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DESTINO: PAGO DE HONORARIOS POR VALUACION ACTUARIAL,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</si>
  <si>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COMPOSICIÓN DE RENDIMIENTOS, NOTAS AL BALANCE, COMPOSICIÓN DE LA CARTERA, ESTADOS DE CUENTA MENUALES.</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</si>
  <si>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</si>
  <si>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DESTINO: SE EJERCIO EL RECURSO PARA APOYO ECONÓMICO PARA LA ADQUISICIÓN DEL SIGUIENTE MATERIAL DEPORTIVO: DOS EQUIPOS PARA FOSA OLÍMPICA Y DOBLE FOSA, DOS EQUIPOS PARA SKEET Y DOS EQUIPOS AUTOMATIC RS7000 PARA FOSA Y SKEET.
CUMPLIMIENTO DE LA MISIÓN:
SE TUVO COMO FIN PRIMORDIAL LA ADMINISTRACIÓN DE LOS RECURSOS QUE DESTINA EL FIDEICOMITENTE CON EL OBJETO DE ADQUIRIR MATERIAL DEPORTIVO PARA EL EVENTO DENOMINADO “WORLD CUP IN SHOTGUN ACAPULCO 2010”.</t>
  </si>
  <si>
    <t>DESTINO: SIN DETALLE
CUMPLIMIENTO DE LA MISIÓN:
SE LLEVÓ A CABO CON ÉXITO EL DESARROLLO, ORGANIZACIÓN E INFRAESTRUCTURA DEPORTIVA DE LOS II JUEGOS DEPORTIVOS CENTROAMERICANOS Y DEL CARIBE 2009</t>
  </si>
  <si>
    <t>DESTINO: LOS RECURSOSO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
CUMPLIMIENTO DE LA MISIÓN:
APOYAR LA CONSTRUCCIÓN Y EQUIPAMIENTO DE INFRAESTRUCTURA DEPORTIVA DIRIGIDA A LA POBLACIÓN DEL ESTADO DE GUANAJUATO Y, EN ESPECÍFICO, A LAS PERSONAS CON ALGÚN TIPO DE DISCAPACIDAD.</t>
  </si>
  <si>
    <t>DESTINO: NO SE EJERCIERON RECURSOS AL PERIODO QUE SE REPORTA.
CUMPLIMIENTO DE LA MISIÓN:
SE DESARROLLÓ LA INFRAESTRUCTURA Y EQUIPAMIENTO RELACIONADO CON EL DEPORTE Y TODAS AQUELLAS ACCIONES INHERENTES A DICHO RUBRO, EN EL ESTADO DE SINALOA, QUE FUERON AUTORIZADOS POR EL COMITÉ TÉCNICO.</t>
  </si>
  <si>
    <t>DESTINO: INFORMACIÓN PENDIENTE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</si>
  <si>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</si>
  <si>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</si>
  <si>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</si>
  <si>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FIDEICOMISO SE ENCUENTRA EN PROCESO DE EXTINCIÓN.
CUMPLIMIENTO DE LA MISIÓN:
SE HAN ENTREGADO LOS RECURSOS REMANENTES DE LA CUENTA DEL CONTRATO Y DE LA SUBCUENTA</t>
  </si>
  <si>
    <t>DESTINO: TRABAJOS DE RESTAURACIÓN Y ADECUACIÓN DEL EX CONVENTO DE SANTO DOMINGO DE GUZMÁN EN SAN CRISTÓBAL DE LAS CASAS.
CUMPLIMIENTO DE LA MISIÓN:
SE ESTAN LLEVANDO A CABO TRABAJOS DE RESTAURACIÓN EN EL EX CONVENTO DE SANTO DOMINGO DE GUZMÁN.</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</si>
  <si>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</si>
  <si>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</si>
  <si>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DESTINO: LOS RECURSOS FUERON INGRESADOS A LA TESORERÍA DEL HGM, EN VIRTUD DE TÉRMINO DEL CONTRATO DE FIDEICOMISO, POR HABER CUMPLIDO SUS FINES.
CUMPLIMIENTO DE LA MISIÓN:
FUNGIR DE FONDO DE LIQUIDEZ PARA EL PAGO DE UN EQUIPO DE RESONANCIA MAGNÉTICA, PARA EL HOSPITAL GENERAL DE MÉXICO.</t>
  </si>
  <si>
    <t>DESTINO: LOS RECURSOS FUERON REGRESADOS A LA TESORERÍA DEL HOSPITAL, EN VIRTUD DE QUE LOS FINES PARA LOS QUE FUÉ CREADO EL FIDEICOMISO HAN SIDO CUMPLIDOS.
CUMPLIMIENTO DE LA MISIÓN:
ESTE FIDEICOMISO SE CONSTITUYÓ COMO GARANTÍA DE PAGO, PARA UN ARRENDAMIENTO FINANCIERO POR LA ADQUISICIÓN DE UN ACELERADOR LINEAL PARA EL ÁREA DE ONCOLOGÍA DEL HOSPITAL.</t>
  </si>
  <si>
    <t>DESTINO: ESTOS RECURSOS SOLO ESTÁN DISPONIBLES PARA LOS GASTOS DE EXTINCIÓN DEL FIDEICOMISO.
CUMPLIMIENTO DE LA MISIÓN:
NO EXISTEN METAS REGISTRADAS YA QUE ESTE FIDEICOMISO SE ENCUENTRA EN PROCESO DE EXTINCION.</t>
  </si>
  <si>
    <t>DESTINO: CONSTITUIR CON RECURSOS PROPIOS, EL FONDO PARA EL PAGO DE PENSIONES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</si>
  <si>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CONSTITUIR CON RECURSOS PROPIOS, EL FONDO PARA EL PAGO DE PRIMAS DE ANTIGÜEDAD AL PERSONAL DEL INSTITUTO DEL FONDO NACIONAL PARA EL CONSUMO DE LOS TRABAJADORES (INFONACOT).
CUMPLIMIENTO DE LA MISIÓN: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</si>
  <si>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</si>
  <si>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</si>
  <si>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</si>
  <si>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PROGRAMAS DEDICADOS AL MEJORAMIENTO DEL SISTEMA DE DRENAJE Y SANEAMIENTO DEL VALLE DE MÉXICO.
CUMPLIMIENTO DE LA MISIÓN:
LA CONAGUA INFORMA QUE SE REPORTARÁN HASTA LA CONCLUSIÓN DEL PROYECTO.</t>
  </si>
  <si>
    <t>DESTINO: GASTO ADMINISTRATIVO; INVERSIÓN; GASTO DE OPERACIÓN DE PROYECTOS Y PROGRAMAS; APOYO A PROYECTOS Y PROGRAMAS.
CUMPLIMIENTO DE LA MISIÓN: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</si>
  <si>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t>
  </si>
  <si>
    <t>DESTINO: PAGO DE DIVERSOS BIENES Y SERVICIOS PARA LA MODERNIZACION DE LAS INSTALACIONES. CABE MENCIONAR EL MANTENIMIENTO, ADECUACION Y CONSERVACION DE DIVERSOS INMUEBLES PROPIEDAD DE LA PGR, ASÍ COMO PROTEGER A LOS BENEFICIARIOS DE LA VÍCTIMA CIVIL.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</si>
  <si>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DESTINO: EN EL EJERCICIO DE 2012 SE HAN CUBIERTO LAS EROGACIONES PARA PUBLICITAR EN LOS MEDIOS MASIVOS DE COMUNICACION EL OFRECIMIENTO DE RECOMPENSAS.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</si>
  <si>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</si>
  <si>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APORTACIÓN INICIAL:   MONTO: $400,000,000.00   FECHA: 25/10/2000
OBSERVACIONES: SE ADJUNTAN LAS NUEVAS REGLAS DE OPERACION DEL FIDEICOMISO</t>
  </si>
  <si>
    <t>DESTINO: FONDO DE AHORRO EN BENEFICIO DEL PERSONAL OPERATIVO DE BASE Y DE CONFIANZA DEL IMP
CUMPLIMIENTO DE LA MISIÓN:
CUMPLIR CON LAS APORTACIONES DEL FONDO DE AHORRO EN BENEFICIO DEL PERSONAL OPERATIVO DE BASE Y DE CONFIANZA DEL IMP</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</si>
  <si>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</si>
  <si>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DESTINO: TRASPASOS AL FOLAPE PARA EL PAGO DE PRIMAS DE ANTIGUEDAD Y PENSIONES.
CUMPLIMIENTO DE LA MISIÓN:
TRASPASOS AL FOLAPE SON PARA EL PAGO DE LA NOMINA DE JUBILADOS Y PENSIONADOS POST MORTEM.</t>
  </si>
  <si>
    <t>DESTINO: PAGO DE PRIMAS DE ANTIGUEDAD Y PENSIONES.
CUMPLIMIENTO DE LA MISIÓN:
PAGO DE NOMINA DE JUBILADOS Y PENSIONADOS POST MORTEM</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</si>
  <si>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</si>
  <si>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</si>
  <si>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CON CIFRAS AL 31 DE 2009 CON FOLIO NO. 1460531, E) CON CIFRAS AL 31 DE DICIEMBRE DE 2010 CON FOLIO NO. 2464727; Y, F) EL 27 DE MARZO DE 2012 CON CIFRAS AL 31 DE DICIEMBRE DE 2011 CON FOLIO NO. 3230800. POR OTRA PARTE, CON FECHA 10 DE MARZO DE 2009, SE COMUNICÓ A TRAVÉS DEL CUARTO CONVENIO MODIFICATORIO LA SUSTITUCIÓN DEL FIDUCIARIO AL PASAR DE BANAMEX A SCOTIABANK</t>
  </si>
  <si>
    <t>DESTINO: PAGAR CON CARGO AL PATRIMONIO FIDEICOMITIDO LOS GASTOS PREVIOS DE LAS OBRAS INCLUIDAS EN PAQUETES PIDIREGAS DE INVERSION FINANCIADA DIRECTA Y ADQUISICION DE TURBOGENERADORES PARA PROYECTOS CRITICOS.
CUMPLIMIENTO DE LA MISIÓN:
PARA EL AÑO 2012, SE ESTIMA LA LICITACION DE 37 PROYECTOS PIDIREGAS</t>
  </si>
  <si>
    <t>DESTINO: ADQUISICION DE INMUEBLES Y GASTOS PREVIOS DE LOS PROYECTOS
CUMPLIMIENTO DE LA MISIÓN:
ADQUIRIR Y ENAJENAR A FAVOR DE LOS GANADORES LOS INMUEBLES CONSIDERADOS COMO SITIOS OPCIONALES PARA LA REALIZACION DE PROYECTOS DE INFRAESTRUCTURA ELECTRICA.</t>
  </si>
  <si>
    <t>DESTINO: NO SON RECURSOS PUBLICOS (SON RECURSOS PRIVADOS)
CUMPLIMIENTO DE LA MISIÓN:
SE CONTINUA CON EL CUMPLIMIENTO DE LOS FINES DEL FIDEICOMISO.</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</si>
  <si>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</si>
  <si>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APORTACIÓN INICIAL:   MONTO: $32,524,000,000.00   FECHA: 29/12/2006
OBSERVACIONES: ESTE REPORTE SE ELEABORÓ A PARTIR DE LO EXPRESADO EN LOS ESTADOS FINANCIEROS ENTREGADOS POR LA INSTITUCIÓN BANCARIA ADMINISTRADORA DEL FONDO Y LAS CONSIDERACIONES INDICADAS EN EL OFICIO GT-056-2010 DE FECHA 12-ENE-2010</t>
  </si>
  <si>
    <t>DESTINO: ADMINISTRACION E INVERSION DE LOS RECURSOS DERIVADOS DE LA APLICACION DEL ART. 19, FRACC.V, INCISO C DE LA LEY FEDERAL DE PRESUPUESTO Y RESPONSABILIDAD HACENDARIA.
CUMPLIMIENTO DE LA MISIÓN:
INVERSION DE PETROLEOS MEXICANOS Y ORGANISMOS SUBSIDIARIOS DERIVADA DE LA APLICACION DEL ART. 19 FRACC V, INCISO C DE LA LEY FEDERAL DE PRESUPUESTO Y RESPONSABILIDAD HACENDARIA</t>
  </si>
  <si>
    <t>DESTINO: CREAR UN FONDO DE AHORRO EN BENEFICIO DE LOS TRABAJADORES OPERATIVO Y DE CONFIANZA, EXCLUYENDO A LOS MANDOS MEDIOS Y SUPERIORES
CUMPLIMIENTO DE LA MISIÓN:
SE CUMPLIO CON OPRTUNIDAD EN EL PAGO DE LAS APORTACIONES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</si>
  <si>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</si>
  <si>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APORTACIÓN INICIAL:   MONTO: $1,524,815.12   FECHA: 29/07/2005
OBSERVACIONES: SE CONTINUA CON EL PROCESO DE EXTINCIÓN DEL FIDEICOMISO CON NO. DE FOLIO 3231133</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</si>
  <si>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</si>
  <si>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APORTACIÓN INICIAL:   MONTO: $382,312.80   FECHA: 07/11/2005
OBSERVACIONES: ESTE FIDEICOMISO SE ENCUENTRA EN PROCESO DE EXTINCIÓN CON NO. DE FOLIO 3231135</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</si>
  <si>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</si>
  <si>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APORTACIÓN INICIAL:   MONTO: $250,676.26   FECHA: 30/01/2006
OBSERVACIONES: SE CONTINUA CON EL PROCESO DE EXTINCIÓN DEL FIDEICOMISO CON NO. DE FOLIO 3231136</t>
  </si>
  <si>
    <t>DESTINO: NO SE REPORTAN PAGOS O EGRESOS EN EL PERIODO.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</si>
  <si>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</si>
  <si>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</si>
  <si>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CUBRIR PENSIONES DEL PERSONAL DE FONATUR.
CUMPLIMIENTO DE LA MISIÓN:
CUBRIR CON OPORTUNIDAD LAS EROGACIONES CORRESPONDIENTES AL PERSONAL DE LA INSTITUCION, QUE A ELLO TENGAN DERECHO.</t>
  </si>
  <si>
    <t>DESTINO: NO SE REPORTAN MOVIMIENTOS
CUMPLIMIENTO DE LA MISIÓN:
RECUPERACION, PRESERVACION, SOSTENIMIENTO Y MANTENIMIENTO DE LA ZONA FEDERAL MARITIMO TERRESTRE DEL ESTADO DE QUINTANA ROO.</t>
  </si>
  <si>
    <t>APORTACIÓN INICIAL:   MONTO: $14,257,183.68   FECHA: 28/12/2004
OBSERVACIONES: EN LA DECIMA TERCERA SESION ORDINARIA DEL COMITE TECNICO DEL FIDEICOMISO, EN SU ACUERDO NO. 07/SO/003/2010, LOS MIEMBROS DEL COMITE DE MANERA UNANIME APROBARON QUE SE LLEVARA A CABO LA TRANSMISION DEL FIDEICOMISO AL GOBIERNO ESTATAL, DERIVADO DE ESTO SE REALIZO EL CUARTO CONVENIO MODIFICATORIO DEL FIDEICOMISO, INVERSION ADMINISTRATIVA NUMERO 160830-2. LA SECRETARIA DE TURISMO SE ENCUENTRA RECABANDO LA DOCUMENTACION NECESARIA PARA LA CANCELACION.</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</si>
  <si>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</si>
  <si>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LOS RECURSOS FUERON DESTINADOS AL PAGO POR CONCEPTO DE HONORARIOS A LA FIDUCIARIA.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</si>
  <si>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</si>
  <si>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</si>
  <si>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DESTINO: GASTOS OPERATIVOS.
CUMPLIMIENTO DE LA MISIÓN:
APOYAR EL DESARROLLO DEL PROYECTO BARRANCAS DEL COBRE.</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</si>
  <si>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</si>
  <si>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CON BASE EN INDICADORES CAPACES DE GENERAR CONDICONES DE CREDIBILIDAD Y CONFIANZA EN LA SOCIEDAD CIVIL,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</si>
  <si>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FEDERAL,EN CUMPLIMIENTO A LO DISPUESTO EN LA CLÁUSULA QUINTA DEL CONTRATO. ASIMISMO, LOS RECURSOS SE ENCUENTRAN INVERTIDOS.
CUMPLIMIENTO DE LA MISIÓN:
SE ANEXA ARCHIVO CON EL REPORTE DE CUMPLIMIENTO DE LA MISIÓN Y FINES.</t>
  </si>
  <si>
    <t>DESTINO: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 INCLUYENDO EL DESARROLLO DEL PROYECTO DENOMINADO “EL APORTE DE LOS RECURSOS HUMANOS ALTAMENTE CALIFICADOS A LAS CAPACIDADES LOCALES DE INNOVACIÓN. UN ESTUDIO CON ENFOQUE TERRITORIAL” PRIMERA ETAPA, PARA EL CUAL SE REALIZÓ UNA APORTACIÓN DE 3.1 MILLONES DE PESOS EN EL PERIODO QUE SE REPORTA.
CUMPLIMIENTO DE LA MISIÓN:
EN DICIEMBRE DE 2011, EL COMITÉ TÉCNICO DEL FONDO APROBÓ EL FINANCIAMIENTO DEL PROYECTO DENOMINADO “EL APORTE DE LOS RECURSOS HUMANOS ALTAMENTE CALIFICADOS A LAS CAPACIDADES LOCALES DE INNOVACIÓN. UN ESTUDIO CON ENFOQUE TERRITORIAL” PRIMERA ETAPA, POR UN IMPORTE DE 3.1 MILLONES DE PESOS, EL CUAL CONTEMPLA ENTRE OTROS RUBROS EL FORTALECIMIENTO DE CAPACIDADES TECNOLÓGICAS Y APOYO A ESTUDIANTES.</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</si>
  <si>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</si>
  <si>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APORTACIÓN INICIAL:   MONTO: $10,000.00   FECHA: 22/12/2000
OBSERVACIONES: LA DISPONIBILIDAD ANTERIOR ($40,401,548) AL 31 DE DICIEMBRE DE 2010, ESTÁ DETERMINADA DE ACUERDO AL FLUJO DE EFECTIVO DEL CUARTO TRIMESTRE DE 2010.</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</si>
  <si>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</si>
  <si>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DESTINO: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</si>
  <si>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</si>
  <si>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HAN APORTADO 6422.79 MILLONES DE PESOS Y SE HAN APROBADO 2191.26 MILLONES DE PESOS PARA EL DESARROLLO DE PROYECTOS. CIFRAS A NOVIEMBRE</t>
  </si>
  <si>
    <t>DESTINO: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HAN APORTADO 1774.02 MILLONES DE PESOS Y SE HAN APROBADO 456.21 MILLONES DE PESOS PARA EL DESARROLLO DE PROYECTOS.</t>
  </si>
  <si>
    <t>DESTINO: OTRAS APORTACIONES Y DEVOLUCION DE PROYECTOS
CUMPLIMIENTO DE LA MISIÓN:
DURANTE EL PERIODO QUE SE INFORMA HAN APORTADO 31.60 MILLONES DE PESOS Y SE HAN APROBADO 13.66 MILLONES DE PESOS PARA EL DESARROLLO DE PROYECTOS.</t>
  </si>
  <si>
    <t>DESTINO: PROYECTOS DE INVESTIGACIÓN Y DESARROLLO TECNOLÓGICO
CUMPLIMIENTO DE LA MISIÓN:
DURANTE EL PERIODO QUE SE INFORMA NO SE HAN MINISTRADO RECURSOS PARA EL DESARROLLO DE PROYECTOS.</t>
  </si>
  <si>
    <t>DESTINO: APOYOS PARA LA INVESTIGACIÓN CIENTÍFICA Y TECNOLOGICA DE TEMAS DE GÉNERO
CUMPLIMIENTO DE LA MISIÓN:
DURANTE EL PERIODO SE LLEVO A CABO UNA SESION DE COMITÉ, MEDIANTE LA CUAL SE APROBO LA PUBLICACION DE UNA NUEVA CONVOCATORIA, MISMA QUE SE ENCUENTRA EN LA ETAPA SE SELECCION DE PROYECTOS</t>
  </si>
  <si>
    <t>20123890X01553</t>
  </si>
  <si>
    <t>FONDO SECTORIAL DE INVESTIGACIÓN INIFED - CONACYT</t>
  </si>
  <si>
    <t>DESTINO: PAGO A PROYECTOS DE INVESTIGACION Y GASTOS DE OPERACION
CUMPLIMIENTO DE LA MISIÓN:
N/A</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</si>
  <si>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12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</si>
  <si>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</si>
  <si>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APORTACIÓN INICIAL:   MONTO: $319,752.10   FECHA: 19/12/2001
OBSERVACIONES: FOMENTAR EL AHORRO SISTEMÁTICO DE SUS TRABAJADORES QUE LES PERMITA, ADEMÁS DE ESTABLECER UN PATRIMONIO FAMILIAR</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</si>
  <si>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</si>
  <si>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DESTINO: SE DESTINA PARA PROYECTOS DE INVESTIGACION CIENTIFICA Y TECNOLOGICA E INFRAESTRUCTURA, QUE CONLLEVA A LA FORMACION DE RECURSOS HUMANOS ESPECIALIZADOS, EQUIPAMIENTO Y SUMINISTRO DE MATERIALES
CUMPLIMIENTO DE LA MISIÓN:
DESTINAR RECURSOS PARA PROYECTOS ESPECIFICOS DE INVESTIGACION, ASI COMO CUBRIR LOS GASTOS OCASIONADOS POR LA CREACION Y MANTENIMIENTO DE INSTALACIONES DE INVESTIGACION</t>
  </si>
  <si>
    <t>APORTACIÓN INICIAL:   MONTO: $8,500,000.00   FECHA: 24/11/2000
OBSERVACIONES: EN EL SISTEMA DEL PROCESO INTEGRAL DE PROGRAMACION Y PRESUPUESTO "PIPP" DEL EJERCICIO 2012, SE ENCUENTRA VIGENTE LA CLAVE DE ACTUALIZACION DEL FIDEICOMISO 1750-2. NOTA: LA CANTIDAD DE 7,119,531.76 CORRESPONDE A LA DISPONIBILIDAD FINAL DEL EJERCICIO 2011</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</si>
  <si>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</si>
  <si>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</si>
  <si>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APORTACIÓN INICIAL:   MONTO: $5,000,000.00   FECHA: 12/04/2002
OBSERVACIONES: EL CONACYT Y EL GOBIERNO DEL ESTADO DE AGUASCALIENTES SON FIDEICOMITENTES.</t>
  </si>
  <si>
    <t>DESTINO: APOYOS A LA INVESTIGACION CIENTIFICA Y TECNOLOGICA DEL ESTADO DE TABASCO
CUMPLIMIENTO DE LA MISIÓN:
DURANTE EL PERIODO QUE SE INFORMA HAN APORTADO 197.42 MILLONES DE PESOS Y SE HAN APROBADO 216.71 MILLONES DE PESOS PARA EL DESARROLLO DE PROYECTOS.</t>
  </si>
  <si>
    <t>DESTINO: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HAN APORTADO 20.00 MILLONES DE PESOS Y SE HAN APROBADO 18.15 MILLONES DE PESOS PARA EL DESARROLLO DE PROYECTOS.</t>
  </si>
  <si>
    <t>APORTACIÓN INICIAL:   MONTO: $2,964,500.00   FECHA: 31/10/2000
OBSERVACIONES: APORTACIONES AL "GTC" DE CANARIAS, ESPAÑA, PARA LA PARTICIPACION CIENTIFICA. EN EL SISTEMA DEL PROCESO INTEGRAL DE PROGRAMACION Y PRESUPUESTO "PIPP" DEL EJERCICIO 2012, SE ENCUENTRA VIGENTE LA CLAVE DE ACTUALIZACION DEL CONTRATO ANALOGO.</t>
  </si>
  <si>
    <t>DESTINO: PROYECTO DE INVESTIGACIÓN EN SALUD.
CUMPLIMIENTO DE LA MISIÓN:
SE HA REALIZADO LA CORRECTA ADMINISTRACIÓN PARA REALIZAR PROYECTOS DE INVESTIGACIÓN EN SALUD.</t>
  </si>
  <si>
    <t>DESTINO: GASTOS DE OPERACIÓN, SERVICIOS DE PERSONAL, BIENES DE CONSUMO, MANTENIMIENTO Y CONSERVACIÓN DE INMUEBLES Y HORNOS CREMATORIOS, SERVICIOS GENERALES Y COSTO DE ARTÍCULOS Y SERVICIOS.
CUMPLIMIENTO DE LA MISIÓN:
SE ESTÁN REVISANDO LOS LOGROS OBTENIDOS EN RELACIÓN A LO PROGRAMADO EN ARTÍCULOS PARA VENTA, CONTRATOS DE PREVISIÓN FUNERARIA Y SE SIGUE CON EL MANTENIMIENTO DEL ACTIVO DEL FIDEICOMISO.</t>
  </si>
  <si>
    <t>APORTACIÓN INICIAL:   MONTO: $110,000.00   FECHA: 01/04/1991
OBSERVACIONES: LAS CIFRAS QUE SE PRESENTAN SON PRELIMINARES, MISMAS QUE SE BASAN EN LOS ESTADOS DE CUENTA EMITIDOS POR BANCO DEL BAJÍO.</t>
  </si>
  <si>
    <t>DESTINO: LOS EGRESOS SE INTEGRAN POR: GASTOS DE ADMINISTRACIÓN, DEPRECIACIÓN DE ACTIVO FIJO Y MANTENIMIENTO A TEATROS.
CUMPLIMIENTO DE LA MISIÓN:
SE HAN REALIZADO LAS OBRAS TEATRALES PROGRAMADAS Y SE SIGUE CON EL PROGRAMA DE REACTIVACIÓN DE TEATROS, ASI COMO LAS ACTIVIDADES PROGRAMADAS CON OTRAS INSTITUCIONES.</t>
  </si>
  <si>
    <t>DESTINO: LOS EGRESOS CORRESPONDEN AL APOYO DE RECURSOS EN EFECTIVO PARA LOS GASTOS DE ALIMENTACIÓN, VESTIDO Y EDUCACIÓN A LA NIÑA DEL MILENIO, ASÍ COMO ISR Y GASTOS DE ADMINISTRACIÓN.
CUMPLIMIENTO DE LA MISIÓN:
APOYO DE RECURSOS EN EFECTIVO PARA GASTOS DE ALIMENTACIÓN, VESTIDO Y EDUCACIÓN A LA NIÑA DEL MILENIO.</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</si>
  <si>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</si>
  <si>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</si>
  <si>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N.R.</t>
  </si>
  <si>
    <t>APORTACIÓN INICIAL:   MONTO: $2,490,598.31   FECHA: 29/11/2000
OBSERVACIONES: SE PRESENTA LA INFORMACIÓN FINANCIERA REPORTADA POR EL ACTO JURÍDICO AL 30 DE JUNIO DE 2011 PARA FINES DE TRANSPARENCIA, YA QUE NO SE REPORTA DESDE EL III TRIMESTRE DE 2011.</t>
  </si>
  <si>
    <t>DESTINO: N.R.
CUMPLIMIENTO DE LA MISIÓN:
N.R.</t>
  </si>
  <si>
    <t>DESTINO: DURANTE EL PRIMER TRIMESTRE SE APLICARON RECURSOS PARA LA CONSTITUCIÓN DE UN FONDO DE 150,000 EUROS, CON LA FINALIDAD DE ATENDER OPORTUNAMENTE LOS REQUERIMIENTOS DE LAS RME'S EN EL EXTERIOR, DE LAS OFICINAS DE LA C. SECRETARIA Y DE LAS UNIDADES ADMINISTRATIVAS QUE IMPLIQUEN EL PAGO DE BIENES Y SERVICIOS EN PAISES EN LOS QUE EL DÓLAR NO ES LA MONEDA DE CIRCULACIÓN. EN EL SEGUNDO TRIMESTRE NO HUBO NINGUNA APLICACIÓN DE RECURSOS.
CUMPLIMIENTO DE LA MISIÓN:
DE CONFORMIDAD CON EL FIN PARA EL QUE FUE CREADO, DURANTE EL PRESENTE EJERCICIO SE CONTINUARÁ CON LA CREACIÓN Y OPERACIÓN DE FONDOS DE CONTINGENCIA PARA LAS EMBAJADAS Y CONSULADOS DE MEXICO EN EL EXTRANJERO.</t>
  </si>
  <si>
    <t>DESTINO: - HONORARIOS - CASTIGOS, DEPRECIACIONES Y AMORTIZACIONES - IMPUESTOS DIVERSOS - ENTREGAS A FIDEICOMISARIOS O FIDEICOMITENTES - ACREEDORES DIVERSOS - RESERVAS Y PROVISIONES PARA OBLIGACIONES DIVERSAS - ENTREGAS PATRIMONIALES - REMANENTE Y DEFÍCIT LÍQUIDO DE EJERCICIOS ANTERIORES
CUMPLIMIENTO DE LA MISIÓN:
MAYOR CANALIZACION DE CREDITO POR PARTE DE LOS INTERMEDIARIOS FINANCIEROS A LAS MICRO, PEQUEÑAS Y MEDIANAS EMPRESAS, ASI COMO A LAS PERSONAS FISICAS CON ACTIVIDAD EMPRESARIAL, A TRAVES DE LOS DIFERENTES PROGRAMAS OPERADOS.</t>
  </si>
  <si>
    <t>DESTINO: PROMOCION DE LA INVERSIÓN DE CAPITAL EMPRENDEDOR Y PRIVADO EN TERRITORIO NACIONAL, AL FOMENTO, DESARROLLO Y CONSOLIDACIÓN DE EMPRESAS DEL SECTOR RURAL, AGROINDUSTRIAL Y AGRONEGOCIOS, SEAN NUEVAS O DE RECIENTE CREACIÓN Y/O TIEMPO DE OPERACION, PERO CON POTENCIAL DE DESARROLLO E INNOVACIÓN, NO LISTADAS EN BOLSA AL MOMENTO DE LA INVERSIÓN, RENTABLES Y/O GENERADORAS DE EMPLEO. LA APORTACIÓN REALIZADA SE EFECTUO CONFORME A LO DISPUESTO EN LAS CLAUSULAS PRIMERA Y SEGUNDA DEL CONVENIO DE ADHESIÓN AL FICA AGROPYME
CUMPLIMIENTO DE LA MISIÓN:
AL CIERRE DEL SEGUNDO TRIMESTRE SE CUENTA CON INVERSIONES EN PROCESO DE FORMALIZACION POR 16.791 MILLONES DE PESOS. SE HA IDENTIFICADO EL INTERES DE INVERSIONISTAS PRIVADOS POR INVERTIR CUYO MONTO POTENCIAL DE INVERSIONES ALCANZA 351.000 MILLONES DE PESOS, POR LO QUE EL ORGANO DE GOBIERNO HA AUTORIZADO INCREMENTAR LA PARTICIPACION EN DICHO FONDO, CONSERVANDO EL MISMO PORCENTAJE DEL 35%</t>
  </si>
  <si>
    <t>DESTINO: DESTINADOS A FOMENTAR Y APOYAR EL CRECIMIENTO Y DESARROLLO DE PROYECTOS DE INVERSIÓN DE INFRAESTRUCTURA Y RED EN FRIO EN EL SECTOR RURAL Y AGROINDUSTRIAL.
CUMPLIMIENTO DE LA MISIÓN:
ACTUALMENTE SE ESTA BUSCANDO UN NUEVO OPERADOR POR LO QUE SE DETERMINÓ EL CIERRE DEL FICA LOGISTIC'S. CON FECHA 20 DE MARZO SE SIGNO CONVENIO TERMINACION TOTAL DEL FIDEICOMISO ENTRE MREI - 2 S. DE R.L. DE C.V. POSTERIORMENTE CON FECHA 12 DE ABRIL DE 2012 FOCIR RECIBIO EL DEPOSITO POR REINTEGRO DE LOS RECURSOS APORTADOS.</t>
  </si>
  <si>
    <t>APORTACIÓN INICIAL:   MONTO: $1.00   FECHA: 19/10/2006
OBSERVACIONES: EL MANDATARIO NO REPORTÓ EL MONTO DE LA APORTACIÓN INICIAL. POR TAL MOTIVO SE CAPTURÓ EN ESTOS CAMPOS UNA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</si>
  <si>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DESTINO: PAGO A PROVEEDORES, PRESTADORES DE SERVICIOS, HONORARIOS FIDUCIARIOS, Y PAGO POR LOS TRABAJOS DE AUDITORÍA DEL EJERCICIO FISCAL 2012.
CUMPLIMIENTO DE LA MISIÓN:
INCREMENTAR LA COBERTURA, PENETRACIÓN Y DIVERSIDAD DE SERVICIOS DE TELECOMUNICACIONES ENTRE LA POBLACIÓN DE ESCASOS RECURSOS DEL MEDIO RURAL Y URBANO. NÚM. DE LÍNEAS INSTALADAS DEL CONTRATO NO. C-411-001-05=53602 NÚM. MÍNIMO DE LÍNEAS A INSTALAR COMPROMETIDAS DE ACUERDO CON EL CONTRATO C-411-001-05=57799: INDICADOR 92.7% NÚMERO DE LÍNEAS INSTALADAS CONTRATO C-411-001-06=59874 NÚM. MÍNIMO DE LÍNEAS A INSTALAR COMPROM. CONTRATO C-411-001-06=93892 INDICADOR 63.7%</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</si>
  <si>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 PARA EL PERIODO ENERO JUNIO SE ALCANZÓ UN 42.87% DE LA META ESTABLECIDA PARA LA CAPTACIÓN DE RECURSOS EN 2012</t>
  </si>
  <si>
    <t>DESTINO: GASTOS FINANCIEROS Y DE OPERACIÓN DERIVADOS DEL PROCESO DE EXTINCIÓN
CUMPLIMIENTO DE LA MISIÓN:
SE TIENE UN 62%</t>
  </si>
  <si>
    <t>DESTINO: A TRAVES DEL FIDEICOMISO SE SE DIO ATENCION A DOCENTES DE EDUCACION BASICA Y MEDIA SUPERIOR, SE DESARROLLARON TALLERES DE FORMACION DE DOCENTES;EVALUACION DE PROGRAMAS DE ESTUDIO; Y BECAS A DOCENTES CON PERFIL PROMEP Y SE SISTEMATIZA LA GESTION FINANCIERA.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t>
  </si>
  <si>
    <t>DESTINO: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
CUMPLIMIENTO DE LA MISIÓN:
SE CUMPLIO LAS METAS DEL FIDEICOMISO</t>
  </si>
  <si>
    <t>DESTINO: CONCLUSIÓN DE LA CONSTRUCCIÓN DEL EDIFICIO "C" AUDITORIO. AVANCE FÍSICO Y FINANCIERO DEL 100%, LA CONSTRUCCION DEL AUDITORIO HA CONCLUIDO. Y LA OBRA COMPLEMENTARIA AL AUDITORIO QUE COMPRENDE EL ESTACIONAMIENTO Y SE LOGRA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ESTA POR CONCLUIR, EN VIRTUD DE QUE SE ENCUENTRA EN EL PROCESO DE SOLVENTACION DE ALGUNAS OBSERVACIONES EN LA EJECUCION DE OBRA. LA OBRA COMPLEMENTARIA DEL AUDITORIO REPORTA UN AVANCE FISICO DEL 100% Y UN AVANCE FINANCIERO DEL 100%.
CUMPLIMIENTO DE LA MISIÓN:
LA CONSTRUCCION DEL AUDITORIO DEL LANGEBIO REPORTA UN AVANCE FISICO DEL 100 % Y UN AVANCE FINANCIERO DEL 100%. LA OBRA COMPLEMENTARIA DEL AUDITORIO AVANCE FISICO 100% Y AVANCE FINANCIERO 100%. LA SECRETARIA DE OBRA PUBLICA DEL GOBIERNO DE GUANAJUATO SE ENCUENTRA EN PROCESO DE SOLVENTACION DE ALGUNAS OBSERVACIONES EN LA EJECUCION DE LA OBRA. SE CUMPLIO CON TODAS LAS METAS Y SOLO SE ESTA EN LA ESPERA DE DAR POR EXTINGUIDO EL FIDEICOMISO.</t>
  </si>
  <si>
    <t>DESTINO: SIN DETALLE
CUMPLIMIENTO DE LA MISIÓN:
SIN DETALLE</t>
  </si>
  <si>
    <t>APORTACIÓN INICIAL:   MONTO: $300,000,000.00   FECHA: 16/10/1986
OBSERVACIONES: EN EL MES DE MAYO EL INAH TRANSFIRIO UN MILLON DE PESOS AL FIDEICOMISO, DADO QUE DICHA CANTIDAD ESTABA CONTEMPLADA EN SU PRESUPUESTO PRAGRAMADO PARA REFERIDO MES.</t>
  </si>
  <si>
    <t>DESTINO: EL EJERCICIO DE LOS RECURSOS SE REPORTA PARA DESARROLLAR LA INFRAESTRUCTURA DEPORTIVA EL PROYECTO DENOMINADO UNIDAD POLIDEPORTIVO QUE SE LLEVA A CABO EN LA ENTIDAD FEDERATIVA
CUMPLIMIENTO DE LA MISIÓN:
EL FIDEICOMISO ESTA POR CUMPLIR SUS FINES</t>
  </si>
  <si>
    <t>DESTINO: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CUMPLIMIENTO DE LA MISIÓN:
EL RECURSOS SE EJERCIO PARA LAS SIGUIENTES OBRAS PISTA DE CANOTAJE, TUXPÁN, VER. REHABILITACIÓN DEL ESTADIO LUIS PIRATA FUENTE, BOCA DEL RÍO, VER VELÓDROMO, JALAPA, VER. REHABILITACIÓN ESTADIO DE ATLETISMO, BOCA DEL RÍO, VER.</t>
  </si>
  <si>
    <t>DESTINO: CONSECUCIÓN DE LA SEGUNDA Y TERCERA ETAPA DEL PROYECTO.
CUMPLIMIENTO DE LA MISIÓN:
LAS INSTRUCCIONES DE PAGO AMPARAN EL CUMPLIMIENTO DE LA REALIZACION DE LOS TRABAJOS</t>
  </si>
  <si>
    <t>DESTINO: ESTE ACTO JURÍDICO SE EXTINGUÍO EN EL AÑO 2001, SE CONTINUA EN ESPERA DE LA AUTORIZACIÓN DE LA BAJA DE LA CLAVE DE REGISTRO DEL FIDEICOMISO POR PARTE DE LA SECRETARÍA DE HACIENDA Y CRÉDITO PÚBLICO O ALGUNA INSTRUCCIÓN AL RESPECTO.
CUMPLIMIENTO DE LA MISIÓN:
LA MISIÓN Y LOS FINES DEL FIDEICOMISO EN EL PERIODO EN QUE ESTUVO EN FUNCIONAMIENTO SE CUMPLIERON Y QUE CONSISTIERON EN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</si>
  <si>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APORTACIÓN INICIAL:   MONTO: $40,137,699.09   FECHA: 18/02/1985
OBSERVACIONES: CIFRAS CONFORME AL ESTADO DE CUENTA DE LA FIDUCIARIA (BANORTE) EL IMPORTE DE LA APORTACIÓN INICIAL POR $40,137,699.09 ESTA EXPRESADA EN VIEJOS PESOS DEL 18 DE FEBRERO DE 1985. EL RETIRO AL 2° TRIMESTRE DE 2012 DEL PATRIMONIO POR $2,482,206.64 CORRESPONDE A RECLAMOS REALIZADOS AL FIDEICOMISO POR CONCEPTO DE PENSIONES DEL PERSONAL DEL INSTITUTO FONACOT</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</si>
  <si>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EL RETIRO AL 2° TRIMESTRE DEL 2012 DEL PATRIMONIO POR $221,596.56 CORRESPONDE A RECLAMOS REALIZADOS AL FIDEICOMISO POR CONCEPTO DE PRIMAS DE ANTIGÜEDAD DEL PERSONAL DEL INSTITUTO FONACOT</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</si>
  <si>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30 DE JUNIO DE 2012, ADJUNTA AL PRESENTE.</t>
  </si>
  <si>
    <t>APORTACIÓN INICIAL:   MONTO: $14,000,000.00   FECHA: 27/04/1995
OBSERVACIONES: EL FIDUCIARIO SAE PRESENTÓ LA INFORMACION FINANCIERA AL 30 DE JUNIO DE 2011,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COPIA.EN ESA FECHA SE FORMALIZÓ EL CONVENIO DE EXTINCIÓN EN EL QUE PARTICIPÓ LA SRA.</t>
  </si>
  <si>
    <t>APORTACIÓN INICIAL:   MONTO: $93,927,144.00   FECHA: 09/06/1994
OBSERVACIONES: POR INSTRUCCION DEL COMITÉ TÉCNICO SE LLEVÓ A CABO LA ACTUALIZACÓN DEL PRECIO PROMEDIO DE LA SUPERFICIE VENDIBLE POR METRO CUADRADO, QUE SE DEBERA PAGAR A FIFONAFE POR LA APORTACION, CONFORME AL INDICE DE PRECIOS AL CONSUMIDOR.</t>
  </si>
  <si>
    <t>DESTINO: NO SE OBTUVIERON RENDIMIENTOS NI SE REALIZARON APORTACIONES, ASI COMO PAGOS O ENTEROS, SE ADJUNTAN LOS ESTADOS FINANCIEROS AL 30 DE JUNIO DE 2012.
CUMPLIMIENTO DE LA MISIÓN:
SE CUMPLIO CON LA ENTREGA DE LOS PREDIOS OBJETO DEL CONTRATO DE MANDATO, SE ENCUENTRA EN ANALISIS LA INCORPORACION DE OTROS PREDIOS PARA EL PRESENTE EJERCICIO</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</si>
  <si>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EJERCICIO 2012 Y NO ES UNA ENTIDAD.SE REMITEN LOS EDOS. FINANCIEROS A JUNIO DE 2012.</t>
  </si>
  <si>
    <t>RJE</t>
  </si>
  <si>
    <t>INSTITUTO MEXICANO DE TECNOLOGÍA DEL AGUA</t>
  </si>
  <si>
    <t>201216RJE01554</t>
  </si>
  <si>
    <t>FONDO DE INVESTIGACIÓN CIENTÍFICA Y DESARROLLO TECNOLÓGICO DEL INSTITUTO MEXICANO DE TECNOLOGÍA DEL AGUA</t>
  </si>
  <si>
    <t>APOYAR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CUIDANDO EN TODO MOMENTO QUE DICHOS INCENTIVOS NO SE CONSTITUYAN EN UN SOBRESUELDO O EN UNA PRESTACIÓN REGULARIZABLE, Y OTROS PROPÓSITOS DIRECTAMENTE VINCULADOS PARA PROYECTOS CIENTÍFICOS O DE INNOVACIÓN APROBADOS POR EL COMITÉ TÉCNICO. PODRÁ APOYARSE POR PARTE DE EL FIDEICOMITENTE LA CONTRATACIÓN DE PERSONAL POR TIEMPO DETERMINADO PARA PROYECTOS CIENTÍFICOS, TECNOLÓGICOS O DE INNOVACIÓN ESPECÍFICOS.</t>
  </si>
  <si>
    <t>DESTINO: NO EXISTEN MOVIMIENTOS EN EL PERIODO.
CUMPLIMIENTO DE LA MISIÓN:
NO EXISTEN MOVIMIENTOS EN EL PERIODO.</t>
  </si>
  <si>
    <t>DESTINO: NO SE REPORTAN EGRESOS.
CUMPLIMIENTO DE LA MISIÓN:
POR LO QUE SE REFIERE A LA FASE I POR 53-45.22 HAS. SE REMITIÓ EL PROYECTO DE DECRETO A LA CONSEJERÍA JURÍDICA DEL EJECUTIVO FEDERAL PARA REVISIÓN Y FIRMA DEL PRESIDENTE Y POSTERIOR PUBLICACIÓN EN EL DOF Y CON RESPECTO A LA FASE II POR 25-85-24 HAS., SE ALCANZÓ EL MISMO ESTATUS DE LA FASE I.</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</si>
  <si>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LOS RENDIMIENTOS FINANCIEROS GENERADOS EN EL PERIODO, SON DISPONIBLES PARA EL AÑO SIGUIENTE. EL ÓRGANO INTERNO DE CONTROL EN LA SEMARNAT LLEVÓ A CABO LA AUDITORÍA 29/2009 A LA DIRECCIÓN GENERAL DE PROGRAMACIÓN Y PRESUPUESTO, MISMA QUE CONSIDERÓ AL ACTO JURÍDICO EN CUESTIÓN, DE FECHA 21 DE DICIEMBRE DE 2009. LA DISPONIBILIDAD A DICIEMBRE DE 2010 QUE SE REPORTA, CORRESPONDE A LA DIFERENCIA ENTRE EL SALDO INICIAL 2011, Y LOS INTERESES GENERADOS EN 2010 DISPONIBLES EN 2011, REPORTADO ASÍ EN SU MOMENTO POR EL FMCN.</t>
  </si>
  <si>
    <t>APORTACIÓN INICIAL:   MONTO: $100,000.00   FECHA: 22/11/1996
OBSERVACIONES: ACTUALMENTE EL FIDEICOMISO SE ENCUENTRA EN PROCESO DE FISCALIZACION DESDE EL MES DE FEBRERO DE 2012 POR LA AUDITORIA SUPERIOR DE LA FEDERACION.</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</si>
  <si>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 Y A PARTIR DEL TERCER TRIMESTRE DE 2011,SE ESTÁN CUBRIENDO PAGOS POR PENSIONES Y JUBILACIÓN.</t>
  </si>
  <si>
    <t>APORTACIÓN INICIAL:   MONTO: $1.00   FECHA: 18/03/1967
OBSERVACIONES: SE DISEÑO PLAN DE TRABAJO PARA REVISIÓN DE DATOS DEL CONVENIO DE EXTINCIÓN LOS EGRESOS ACUMULADOS EN EL PERIODO QUE SE REPORTA CORRESPONDEN A LA ELABORACIÓN DE CARTAS DE INSTRUCCIÓN PARA LA TRANSMISIÓN DE PROPIEDAD</t>
  </si>
  <si>
    <t>DESTINO: SIN MOVIMIENTOS
CUMPLIMIENTO DE LA MISIÓN:
EL FIDEICOMISO DEJO DE OPERAR POR INSTRUCCIONES DE LA SHCP DESDE JULIO DE 1999, EN VIRTUD DE HABERSE CONSTITUIDO DE MANERA IRREGULAR, YA QUE EL GOBIERNO FEDERAL NO PARTICIPO COMO FIDEICOMITENTE, SINO COMO COADYUVANTE.</t>
  </si>
  <si>
    <t>DESTINO: 1)APOYAR A LA UNIDAD HERMOSILLO Y A SUS 5 UNIDADES REGIONALES, 2)FORTALECER EL ÁREA DE DESARROLLO COMPETITIVO Y DE VINCULACIÓN, 3)APOYAR AL ALCANCE DE LAS METAS COMPROMETIDAS PARA EL EJERCICIO 2012. 4)APOYAR A PROYECTOS DE INFRAESTRUCTURA 5)APOYAR PUBLICACIONES POR MEDIO DE LA COORDINACIÓN DE INVESTIGACIÓN.
CUMPLIMIENTO DE LA MISIÓN:
1)SE APOYÓ A LA UNIDAD HERMOSILLO Y A SUS 5 UNIDADES REGIONALES, 2)SE FORTALECIÓ EL ÁREA DE DESARROLLO COMPETITIVO Y DE VINCULACIÓN, 3)SE ESTÁ APOYANDO LAS METAS COMPROMETIDAS PARA EL EJERCICIO 2012. 4)SE ESTÁ APOYANDO A PROYECTOS DE INFRAESTRUCTURA 5)SE ESTA POYANDO PUBLICACIONES POR MEDIO DE LA COORDINACIÓN DE INVESTIGACIÓN.</t>
  </si>
  <si>
    <t>APORTACIÓN INICIAL:   MONTO: $100,000.00   FECHA: 14/11/2000
OBSERVACIONES: NO EXISTEN OBSERVACIONES</t>
  </si>
  <si>
    <t>DESTINO: APOYO A PROYECTOS DE INVESTIGACIÓN QUE QUEDARON EN PROCESO DE EJECUCIÓN EN EL EJERCICIO ANTERIOR Y/O A PROYECTOS DE INVESTIGACIÓN AUTORIZADOS AL INICIO DE ESTE EJERCICIO, CON LO QUE SE FORTALECEN LOS RESULTADOS DE LA INVESTIGACIÓN.
CUMPLIMIENTO DE LA MISIÓN:
APOYO A LOS PROYECTOS APROBADOS EN LA PRIMERA REUNIÓN ORDINARIA DE 2012 DEL COMITE TÉCNICO DEL FIDEICOMISO REALIZADA EL 27 DE ENERO DE 2012 Y EN LA PRIMERA REUNIÓN EXTRAORDINARIA DE 2012 DEL COMITE TÉCNICO DEL FIDEICOMISO REALIZADA EL 21 DE MAYO DE 2012.</t>
  </si>
  <si>
    <t>APORTACIÓN INICIAL:   MONTO: $505,950.00   FECHA: 21/12/2000
OBSERVACIONES: NINGUNA</t>
  </si>
  <si>
    <t>DESTINO: APOYOS PARA LA INVESTIGACIÓN CIENTÍFICA Y TECNOLÓGICA DEL SECTOR FORESTAL
CUMPLIMIENTO DE LA MISIÓN:
SE HAN FORMALIZADO 11 CONVENIOS DE ASIGNACIÓN DERECURSOS DE DONDE SE GENERA UN COMPROMISO DICHOS PROYECTOS POR LA CANTIDAD DE $11,763,320.00 PESOS DE LOS CUALES SE HAN MINISTRADO $1,549,000.00 PESOS, POR OTRA PARTE SE RECIBIERON LA APORTACIÓN DEL CONACYT AL FIDEICOMISO POR LA CANTIDAD DE $5,000,000.00 DE PESOS Y POR PARTE DE LA COMISION NACIONAL FORESTAL DE $323,137.04 PESOS.</t>
  </si>
  <si>
    <t>DESTINO: ADMINISTRAR LOS RECURSOS PARA EL DESARROLLO DE PROYECTOS DE INVESTIGACIÓN CIENTIFICA Y TECNOLÓIA Y FORMACIÓN DE RECURSOS HUMANOS SATISFACIENDO LOS REQUISITOS QUE LA MODALIDAD CORRESPONDIENTE REQUIERA PARA SU VALIDEZ.
CUMPLIMIENTO DE LA MISIÓN:
HASTA EL MES DE MAYO SE HAN APORTADO 211.58 MILLONES DE PESOS Y SE HAN APROBADO 259.98 MILLONES DE PESOS PARA EL DESARROLLO DE PROYECTOS.</t>
  </si>
  <si>
    <t>DESTINO: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
CUMPLIMIENTO DE LA MISIÓN:
SE DIO CUMPLIMIENTO AL ACUERDO RCA-O-I-2012/14 DEL CONSEJO DE ADMINISTRACION TRANSFIRIENDO CINCO MILLONES DE PESOS A LA CUENTA BANCARIA DEL FIDEICOMISO EN EL MES DE JUNIO DEL 2012 PARA COMPLEMENTAR EL MONTO TOTAL AUTORIZADO DE TRECE MILLONES SETESIENTOS MIL PESOS</t>
  </si>
  <si>
    <t>DESTINO: GASTO CORRIENTE Y DE INVERSION DE LOS PROYECTOS APOYADOS POR EL FIDEICOMISO Y PAGOS AL FIDUCIARIO POR CONCEPTO DE; HONORARIOS, COMISIONES E IMPUESTOS RETENIDOS.
CUMPLIMIENTO DE LA MISIÓN:
FINANCIAR O COMPLEMENTAR PROYECTOS.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</si>
  <si>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DESTINO: APOYOS PARA PROYECTOS DE INVESTIGACION CIENTIFICA Y TECNOLOGICA DEL ESTADO DE MICHOACAN.
CUMPLIMIENTO DE LA MISIÓN:
HASTA EL MES DE MAYO SE HAN APORTADO 165.43 MILLONES DE PESOS Y SE HAN APROBADO 172.51 MILLONES DE PESOS PARA EL DESARROLLO DE PROYECTOS.</t>
  </si>
  <si>
    <t>APORTACIÓN INICIAL:   MONTO: $1,036,528.00   FECHA: 17/07/1991
OBSERVACIONES: -</t>
  </si>
  <si>
    <t>DESTINO: -
CUMPLIMIENTO DE LA MISIÓN:
SE DESARROLLARON ACTIVIDADES ACADÉMICAS.</t>
  </si>
  <si>
    <t>DESTINO: FINANCIAR Y COMPLEMENTAR EL FINANCIAMIENTO DE PROYECTOS ESPECÍFICOS DE INVESTIGACIÓN ,LA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</si>
  <si>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Tercer Trimestre de 2012</t>
  </si>
  <si>
    <t>CON REGISTRO VIGENTE AL 30 DE SEPTIEMBRE DE 2012</t>
  </si>
  <si>
    <t>REPORTADO
ENERO - SEPTIEMBRE 2012</t>
  </si>
  <si>
    <t>DESTINO: APOYOS PARA BENEFICIAR A LOS HIJOS DE LOS MIEMBROS DEL EMP QUE SUFRAN UNA INCAPACIDAD TOTAL O PERMANENTE O BIEN FALLEZCAN COMO CONSECUENCIA DE UN ACCIDENTE EN EL EJERCICIO DE SUS FUNCIONES.
CUMPLIMIENTO DE LA MISIÓN:
DURANTE 2011 SE APOYARON EN PROMEDIO A 38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t>
  </si>
  <si>
    <t>DESTINO: POR CONCEPTO DE APLICACIONES PATRIMONIALES SE OTORGARON $1,128,024.96 Y $156,694.85 RESTANTES CORRESPONDEN AL RESULTADO DE LA VALORIZACIÓN EN MONEDA EXTRANJERA.
CUMPLIMIENTO DE LA MISIÓN:
1.SE REALIZARON PAGOS DE DIVERSO EQUIPO. 2. SE INICIARON LAS GESTIONES NECESARIAS PARA EXTINGIR EL CONTRATO DEL FIDEICOMISO.</t>
  </si>
  <si>
    <t>DESTINO: $89,599.65 PESOS POR CONCEPTO DE HONORARIOS PROFESIONALES MAS $886.95 POR CONCEPTO DE IMPUESTOS ENTERADOS SOBRE HONORARIOS PROFESIONALES E IMPUESTOS RETENIDOS SOBRE HONORARIOS PROFESIONALES.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</si>
  <si>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AL TERCER TRIMESTRE DEL 2012 LA ENTREGA DE APOYOS FUE DE $3,043,868,000.00 LOS HONORARIOS A BANSEFI POR DISPERSIONES SUMARON $15,305,330.00, LAS COMISIONES MULTIVA DE $1,183.20 Y LOS HONORARIOS A TELECOMM SON $235.58
CUMPLIMIENTO DE LA MISIÓN:
AL TERCER TRIMESTRE DEL EJERCICIO FISCAL 2012, SE PUBLICARON EN EL DOF, LAS LISTAS 40, 41, 42, 43, 44, 45 Y 46 INTEGRADAS POR 109,659 BENEFICIARIOS. EN LA SESIÓN DEL COMITÉ TÉCNICO DEL 29 DE JUNIO DE 2012, SE APROBÓ LA PRORROGA DE 120 DÍAS NATURALES PARA EFECTO DE LLEVAR A CABO LA ENTREGA DE LOS APOYOS SOCIALES A AQUELLOS BENEFICIARIOS PENDIENTES DE COBRO, CUYO PLAZO CONCLUYE EL 30 DE OCTUBRE DEL MISMO AÑO.</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</si>
  <si>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LA INFORMACION QUE CONTIENE ESTE REPORTE ES RESPONSABILIDAD DEL FIDUCIARIO Y NO ES GENERADA POR QUIEN LO REALIZA.</t>
  </si>
  <si>
    <t>CONSULTORÍA JURÍDICA</t>
  </si>
  <si>
    <t>FIDEICOMISO PARA CUBRIR GASTOS POR DEMANDAS EN EL EXTRANJERO</t>
  </si>
  <si>
    <t>OTORGAR APOYOS CON EL OBJETO DE CUBRIR LOS GASTOS PARA DEFENDER LOS ACTOS DEL ESTADO MEXICANO Y DE LOS SUJETOS DE APOYO, RELATIVOS A LOS PROCEDIMIENTOS INSTAURADOS ANTE TRIBUNALES O AUTORIDADES LEGALMENTE ESTABLECIDOS FUERA DE LOS ESTADOS UNIDOS MEXICANOS. DICHOS APOYOS CUBRIRÁN LOS GASTOS DE DEFENSA Y DEMÁS MONTOS QUE RESULTEN DEL PROCEDIMIENTO CORRESPONDIENTE, CON EL PROPÓSITO DE DEFENDER AL ESTADO MEXICANO Y A QUIEN SE LE INDIVIDUALICE EL PROCEDIMIENTO RESPECTIVO, POR ACTOS U OMISIONES QUE DERIVEN DEL EJERCICIO O DESEMPEÑO DE LAS FUNCIONES INHERENTES A UN EMPLEO, CARGO O COMISIÓN EN EL ÁMBITO DE LA ADMINISTRACIÓN PÚBLICA FEDERAL Y DE LA PROCURADURÍA.</t>
  </si>
  <si>
    <t>DESTINO: EN EL PRESENTE TRIMESTRE NO SE PRESENTO NINGUNA DEMANDA EN EL EXTRANJERO CONTRA EL ESTADO MEXICANO, POR LO QUE LOS RECURSOS EN SU TOTALIDAD SIGUEN FORMANDO PARTE DEL PATRIMONIO DEL FIDEICOMISO.
CUMPLIMIENTO DE LA MISIÓN:
EN EL PRESENTE TRIMESTRE NO SE PRESENTO NINGUNA DEMANDA EN EL EXTRANJERO CONTRA EL ESTADO MEXICANO, POR LO QUE LOS RECURSOS EN SU TOTALIDAD SIGUEN FORMANDO PARTE DEL PATRIMONIO DEL FIDEICOMISO.</t>
  </si>
  <si>
    <t>APORTACIÓN INICIAL:   MONTO: $200,010,000.00   FECHA: 28/06/2012
OBSERVACIONES: SE REPORTA LA INFORMACIÓN DEL TERCER TRIMESTRE DEL 2012</t>
  </si>
  <si>
    <t>DESTINO: EJECUCIÓN DE 27 PROYECTOS DE LAS DIFERENTES SUBCUENTAS QUE PARTICIPAN EN EL FIDEICOMISO, GASTOS DE OPERACIÓN, PROFESIONISTAS, PAGO DE IMPUESTOS, PAGO DE AUDITORIA Y RESULTADOS CAMBIARIOS
CUMPLIMIENTO DE LA MISIÓN:
LAS ACTIVIDADES ESTÁN EN PROCESO POR QUE FORMAN PARTE DE LOS POAS ANUALES DE LAS SUBCUENTAS.</t>
  </si>
  <si>
    <t>APORTACIÓN INICIAL:   MONTO: $1,463,524.22   FECHA: 05/09/1996
OBSERVACIONES: SE REPORTA LA INFORMACIÓN DEL TERCER TRIMESTRE DEL 2012 (JULIO-SEPT )Y SE ADJUNTA EL ACUERDO DE LA SESION EXTRAORDINARIA DEL COMITE TECNICO DEL 10 DE AGOSTO DE 2012 DEBIDAMENTE FIRMADO</t>
  </si>
  <si>
    <t>APORTACIÓN INICIAL:   MONTO: $101,168,800.00   FECHA: 13/08/2010
OBSERVACIONES: PARA EFECTOS DE LA FECHA DE FIRMA DEL MANDATO ESTE ES EL NOVENO INFORME QUE SE PRESENTA.</t>
  </si>
  <si>
    <t>APORTACIÓN INICIAL:   MONTO: $45,270,637.70   FECHA: 22/09/2006
OBSERVACIONES: EL MANDATO ESTA CONSTITUIDO EN DÓLARES AMERICANOS, PARA LA PRESENTACIÓN DE ESTE INFORME TRIMESTRAL EN MONEDA NACIONAL, SE CONSIDERA EL TIPO DE CAMBIO DE $12.8695 M.N. REPORTADO POR EL BANCO AL 30/SEPTIEMBRE/2012, AL APLICAR ESTE TIPO DE CAMBIO AL MONTO DE LOS RECURSOS DISPONIBLES EN DÓLARES AL CIERRE DEL AÑO ANTERIOR SE GENERA DIFERENCIA NEGATIVA ACUMULADA POR $1'284,600.69 M.N.</t>
  </si>
  <si>
    <t>DESTINO: HONORARIOS FIDUCIARIOS PAGADOS.
CUMPLIMIENTO DE LA MISIÓN:
AL 30/SEP/2012 SE HAN ADQUIRIDO BONOS CUPÓN CERO POR 3,203’789,238.51. ASÍ MISMO, SE TIENE REGISTRADAS RESERVAS PARA EL OTORGAMIENTO DE APOYOS FINANCIEROS EN EL PRESENTE EJERCICIO POR $1,193’685,310.09, POR LO QUE AL 30/SEP/2012 LA DISPONIBILIDAD PARA NUEVOS APOYOS FINANCIEROS ES DE $284’423,496.54, CONSIDERANDO EL IMPORTE RESERVADO PARA EL PAGO DE HONORARIOS FIDUCIARIOS DURANTE LA VIGENCIA RESTANTE DEL FIDEICOMISO POR $23’705,042.90.</t>
  </si>
  <si>
    <t>APORTACIÓN INICIAL:   MONTO: $4,500,000,000.00   FECHA: 30/03/2011
OBSERVACIONES: DADOS LOS FINES ESTABLECIDOS EN EL CONTRATO DE FIDEICOMISO, NO SE GENERA ESTADO DE RESULTADOS, LOS INTERESES SE REGISTRAN EN CUENTAS DE BALANCE (PATRIMONIO) Y LAS EROGACIONES (HONORARIOS Y COMISIONES BANCARIAS) EN SALIDAS PATRIMONIALES (APLICACIONES PATRIMONIALES). CABE MENCIONAR QUE LA APORTACIÓN INICIAL SE REALIZÓ EL 30 DE MARZO DE 2011 Y EL SALDO DEL ACTIVO ACUMULADO SE COMPONE POR CAJA Y BANCOS, ASÍ COMO INVERSIONES EN VALORES. EL ACTA DE INICIO DE AUDITORÍA PRACTICADA POR LA AUDITORÍA SUPERIOR DE LA FEDERACIÓN ES DE FECHA 22 DE MAYO DE 2012. EL ACTA DE PRESENTACIÓN DE RESULTADOS FINALES Y OBSERVACIONES PRELIMINARES ES DE FECHA 1 DE OCTUBRE DE 2012.</t>
  </si>
  <si>
    <t>DESTINO: LOS EGRESOS SE DESTINARON AL PAGO DE COMISIONES BANCARIAS Y HONORARIOS FIDUCIARIOS PAGADOS
CUMPLIMIENTO DE LA MISIÓN:
DESTINO DEL PATRIMONIO: AL 30/09/12, SE HAN EROGADO RECURSOS PARA COMPRA DE BONOS CUPÓN CERO POR $686’522,061.73. DICHO IMPORTE FORMA PARTE DE LAS INVERSIONES DEL FIDEICOMISO A LA FECHA DE ESTE REPORTE. ASÍ MISMO, SE TIENE REGISTRADO RESERVAS PARA EL OTORGAMIENTO DE APOYOS FINANCIEROS EN EL PRESENTE EJERCICIO POR $2,871’785,054.93, POR LO QUE AL 30/09/12 LA DISPONIBILIDAD QUE SE TIENE EN EL PATRIMONIO PARA NUEVOS APOYOS FINANCIEROS ASCIENDE A $515’317,386.60.</t>
  </si>
  <si>
    <t>APORTACIÓN INICIAL:   MONTO: $4,000,000,000.00   FECHA: 20/04/2012
OBSERVACIONES: NO SE GENERAN ESTADOS DE RESULTADOS</t>
  </si>
  <si>
    <t>DESTINO: DURANTE EL TERCER TRIMESTRE DE 2012 SE REGISTRÓ EL USO DE RECURSOS PARA EL PAGO DE HONORARIOS A LA FIDUCIARIA, ASÍ COMO PARA INVERSIONES FINANCIERAS.
CUMPLIMIENTO DE LA MISIÓN:
LOS RECURSOS DEL FEIP, CONFORME A SU OBJETO, ESTUVIERON DISPONIBLES DURANTE EL PERIODO ENERO-SEPTIEMBRE DE 2012 PARA AMINORAR LA DISMINUCIÓN DE LOS INGRESOS DEL GOBIERNO FEDERAL ASOCIADA A MENOR RECAUDACIÓN DE INGRESOS TRIBUTARIOS, MENORES PRECIOS DE PETRÓLEO Y MENOR PLATAFORMA DE EXTRACCIÓN DE PETRÓLEO CON RESPECTO A LIF2012, PARA PROPICIAR CONDICIONES QUE PERMITIERAN CUBRIR EL GASTO APROBADO EN EL PEF2012, EN TÉRMINOS DE LO ESTABLECIDO EN EL ARTÍCULO 21 DE LA LFPRH.</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</si>
  <si>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ENERO-SEPTIEMBRE DE 2012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</si>
  <si>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LOS EGRESOS REPORTADOS SE DESTINARON AL PAGO DE OTROS GASTOS DE ADMINISTRACIÓN, ASÍ COMO AL PAGO DE HONORARIOS Y COMISIONES.
CUMPLIMIENTO DE LA MISIÓN:
EN EL PERIODO ENERO-SEPTIEMBRE DE 2012, NO SE REGISTRÓ DONACIÓN DE VIVIENDAS. DESDE SU CONSTITUCIÓN, EL FIDEICOMISO HA ADQUIRIDO UN TOTAL DE 351 VIVIENDAS EN EL PAÍS, DE LAS CUALES SE HAN DONADO 337, SE VENDIERON 12 POR NO CONSIDERARSE DE UTILIDAD PARA EL PROGRAMA Y ESTÁN PENDIENTES DE DONACIÓN 2 MÁS.</t>
  </si>
  <si>
    <t>DESTINO: NO SE REALIZARON EROGACIONES.
CUMPLIMIENTO DE LA MISIÓN:
EL ÁREA JURIDICA DE LA UBD REVISÓ EL PROYECTO DEL CONVENIO DE EXTINCIÓN DEL FIDEICOMISO 159 Y FUE ENVIADO A BANOBRAS, SE ESTÁ EN ESPERA DE QUE ÉSTE REMITA LA NUEVA VERSIÓN DEL DOCUMENTO.</t>
  </si>
  <si>
    <t>FIDEICOMISO QUE ADMINISTRARA EL FONDO PARA EL FORTALECIMIENTO DE SOCIEDADES Y COOPERATIVAS DE AHORRO Y PRESTAMO Y DE APOYO A SUS AHORRADORES.</t>
  </si>
  <si>
    <t>DESTINO: SON LOS EGRESOS CANALIZADOS PARA PAGO A AHORRADORES POR $330’206,493.62; HONORARIOS POR SERVICIOS POR $27’638,072.16; OTROS GASTOS DE ADMINISTRACIÓN POR $511,178.83 Y POR HONORARIOS FIDUCIARIOS POR $4’350,000.00.
CUMPLIMIENTO DE LA MISIÓN:
PARA PROSEGUIR CON SUS FINES, EL FIDEICOMISO CONTINUÓ AL TERCER TRIMESTRE DEL EJERCICIO 2012, CON EL PROCESO ORDENADO DE ATENCIÓN Y PAGO A AHORRADORES; REFORZÓ SU PAPEL COMO INSTRUMENTO DE APOYO AL REORDENAMIENTO DEL SECTOR DE AHORRO Y CRÉDITO POPULAR Y CONTINUARÁ LA COORDINACIÓN CON LA SHCP, CNBV Y BANSEFI A FIN DE APOYAR AL SANEAMIENTO DE SOCIEDADES EN OPERACIÓN TIPO II.</t>
  </si>
  <si>
    <t>APORTACIÓN INICIAL:   MONTO: $1,785,000,000.00   FECHA: 19/02/2001
OBSERVACIONES: AL TRIMESTRE QUE SE INFORMA, EL FIDEICOMISO PAGO NO RECIBIÓ RECURSOS FEDERALES, PARA CONTINUAR CON EL OBJETO PARA EL QUE FUE CREADO, ES CONVENIENTE SEÑALAR QUE LA DISPONIBILIDAD DEL FIDEICOMISO SE INTEGRA DE LOS INGRESOS QUE SE REPORTAN DEL RESULTADO DE APORTACIONES ESTATALES, RENDIMIENTOS FINANCIEROS, ASÍ COMO DE LOS REMANENTES DE APORTACIONES FEDERALES.</t>
  </si>
  <si>
    <t>DESTINO: DURANTE EL PERIODO ENERO-SEPTIEMBRE DE 2012, EL FIDEICOMISO NO EROGÓ IMPORTE ALGUNO POR CONCEPTO DE APOYO A PROYECTOS.
CUMPLIMIENTO DE LA MISIÓN:
EL COMITÉ TÉCNICO EN SU SESIÓN DEL 20 DE MARZO AUTORIZÓ TRES PROYECTOS AMBIENTALES MISMOS QUE INICIARÁN SU EJERCICIO FINANCIERO DURANTE EL ÚLTIMO TRIMESTRE.</t>
  </si>
  <si>
    <t>DESTINO: CORRESPONDEN AL PAGO DE HONORARIOS, IMPUESTOS DIVERSOS Y AL CONCEPTO CAMBIOS.
CUMPLIMIENTO DE LA MISIÓN:
EL COMITÉ TÉCNICO EN SUS SESIONES DEL 25 DE MAYO Y 20 DE AGOSTO AUTORIZÓ, RESPECTIVAMENTE, UN APOYO FINANCIERO A HONDURAS PARA EL PROYECTO “CARRETERA VILLA SAN ANTONIO-GOASCORÁN, SECCIONES IA Y IB” Y A NICARAGUA PARA EL PROYECTO “REHABILITACIÓN Y MEJORAMIENTO DE CARRETERA EMPALME NEJAPA-EMPALME PUERTO SANDINO”, LOS CUALES SE ESPERA FINANCIAR EN EL TRANSCURSO DEL CUARTO TRIMESTRE.</t>
  </si>
  <si>
    <t>DESTINO: LOS EGRESOS ACUMULADOS AL TERCER TRIMESTRE INCLUYEN: PAGO DE LA IMPARTICIÓN DEL CURSO DE ESPECIALIZACIÓN EN EVALUACIÓN FINANCIERA Y SOCIOECONÓMICA DE PROYECTOS PARA 2012, A TRAVÉS DEL ITAM (DE ACUERDO AL CONTRATO ESTABLECIDO), Y GASTOS DE ADMINISTRACIÓN POR $3,540,141.74, ASÍ COMO PAGO DE HONORARIOS Y COMISIONES POR $1,548,367.95.
CUMPLIMIENTO DE LA MISIÓN:
IMPARTICIÓN DE CURSO-TALLER EN EVALUACIÓN FINANCIERA Y SOCIOECONÓMICA DE PROYECTOS PARA 165 FUNCIONARIOS DE DIVERSAS INSTITUCIONES DE LA ADMINISTRACIÓN PÚBLICA FEDERAL Y DE GOBIERNOS ESTATALES Y MUNICIPALES, ELABORACIÓN DE LA BASE DE DATOS PARAMÉTRICOS DE PROYECTOS DE TRANSPORTE MASIVO URBANO SISTEMA BRT, ASESORÍA A LA UNIDAD DE INVERSIONES MEDIANTE LA DICTAMINACIÓN DE LOS ESTUDIOS DE EVALUACIÓN DE DIVERSOS PROYECTOS.</t>
  </si>
  <si>
    <t>APORTACIÓN INICIAL:   MONTO: $500,000.00   FECHA: 10/03/1994
OBSERVACIONES: LOS INGRESOS CONSIDERAN: RENDIMIENTOS FINANCIEROS POR $294,998.29 ASÍ COMO OTROS PRODUCTOS Y BENEFICIOS POR $25,000.00, POR CONCEPTO DE MATRICULA DE INSCRIPCIÓN AL CURSO QUE SE IMPARTE EN EL ITAM.</t>
  </si>
  <si>
    <t>DESTINO: LOS EGRESOS AL TERCER TRIMESTRE CORRESPONDEN A APOYOS DE PROGRAMAS DE INVERSIÓN CON CARGO A LA SUBCUENTA "A", PROYECTOS CON CARGO A LA SUBCUENTA "B", PAGOS DE HONORARIOS FIDUCIARIOS Y COMISIONES BANCARIAS.
CUMPLIMIENTO DE LA MISIÓN:
AL TERCER TRIMESTRE SE PAGARON RECURSOS DE LA SUBCUENTA "A" PARA PROYECTOS DE INFRAESTRUCTURA DE 261 MUNICIPIOS EN 25 ESTADOS Y SE PAGARON RECURSOS CON CARGO A LA SUBCUENTA "B" PARA APOYAR A 95 MUNICIPIOS DE 10 ENTIDADES FEDERATIVAS.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</si>
  <si>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312,675, SERVIDORES PÚBLICOS QUE INICIARON Y TERMINARON EL VIGÉSIMO TERCER CICLO DEL FONAC, AL MISMO NÚMERO DE SERVIDORES PÚBLICOS LE FUE ENTREGADO EL PAGO DE SUS AHORROS, TODA VEZ QUE LAS 89 DEPENDENCIAS Y ENTIDADES AFILIADAS REALIZARON DURANTE EL MES DE AGOSTO DE 2012, EL TRÁMITE Y PAGO CORRESPONDIENTE A SU LIQUIDACIÓN</t>
  </si>
  <si>
    <t>APORTACIÓN INICIAL:   MONTO: $150,000,000.00   FECHA: 12/01/1990
OBSERVACIONES: 1. SE REPORTA EL TOTAL DE RENDIMIENTOS GENERADOS POR EL FIDEICOMISO AL TERCER TRIMESTRE DE 2012. 2. EL IMPORTE DE LOS RENDIMIENTOS QUE SE REPORTAN, SON BRUTOS. 3. EN LOS APARTADOS DE INGRESOS Y EGRESOS, NO SE CONSIDERAN LOS MOVIMIENTOS OPERATIVOS ENTRE SUBCONTRATOS, A FIN DE REFLEJAR IMPORTES REALES POR DICHOS CONCEPTOS. 4. DURANTE EL PERIODO QUE SE REPORTA (JULIO-SEPTIEMBRE 2012), SE INCREMENTARON LAS APORTACIONES AL FONAC CON RETROACTIVIDAD AL 1 DE ENERO DE 2012, POR TAL MOTIVO EL GOBIERNO FEDERAL REALIZÓ LAS APORTACIONES QUE LE CORRESPONDEN EFECTUAR AL FONDO, EN EL MES DE SEPTIEMBRE DE 2012. 5. EN EL MES DE AGOSTO SE REALIZO LA LIQUIDACIÓN ANUAL DEL VIGÉSIMO TERCER CICLO DEL FONAC, LIQUIDANDO APROXIMADAMENTE A 312,675 TRABAJADORES. 6. LA DISPONIBILIDAD PRESENTADA CONSIDERA CIFRAS ACORDE A LOS ESTADOS FINANCIEROS.</t>
  </si>
  <si>
    <t>DESTINO: OBRAS Y ACC DE RECONST Y RESTITUCIÓN DE INFRAEST PÚB CARRETERA, HIDRÁULICA, URBANA, EDUCATIVA, DEPORTIVA, DE SALUD, VIVIENDA, MEDIO AMB, FORESTAL, NAVAL, TURÍSTICA Y PESQUERA AFECTADA POR LAS LLUVIAS SEVERAS, INUNDACIONES Y MOV DE LADERA OCURRIDOS EN 2010-2012; EL HURACÁN JOVA EN OCT DE 2011 Y CARLOTTA EN JUN DE 2012; LA SEQUÍA SEVERA EN VARIAS ENTIDADES FED EN 2011 Y LOS SISMOS DE DIC DE 2011 Y MAR DE 2012. PARA LA ATENCIÓN DE SIT DE EMERG Y DESASTRE A TRAVÉS DEL FONDO REVOLVENTE Y PARA EQUIPO ESPECIALIZADO. INCLUYE 6.6 MP POR CONCEPTO DE HONORARIOS FIDUCIARIOS.
CUMPLIMIENTO DE LA MISIÓN:
LOS RECURSOS SE DESTINARON PARA LA RECONSTRUCCIÓN Y RESTITUCIÓN DE INFRAEST PÚBLICA PRINCIPALMENTE CARRETERA, HIDRÁULICA, URBANA, EDUCATIVA, DEPORTIVA, DE SALUD, VIVIENDA, MEDIO AMBIENTE, FORESTAL, NAVAL, TURÍSTICA Y PESQUERA; PARA LA ATENCIÓN DE SITUACIONES DE EMERGENCIA Y DESASTRE A TRAVÉS DEL FONDO REVOLVENTE Y PARA LA ADQUISICIÓN DE EQUIPO ESPECIALIZADO.</t>
  </si>
  <si>
    <t>APORTACIÓN INICIAL:   MONTO: $2,031,169,428.84   FECHA: 30/06/1999
OBSERVACIONES: LA DISPONIBILIDAD AL 30 DE SEPTIEMBRE DE 2012 INCLUYE RECURSOS COMPROMETIDOS POR 10,644.1 MP ASÍ COMO 12,324.7 MP DE RECURSOS SUSCEPTIBLES DE COMPROMETER. EN 2012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</si>
  <si>
    <t>DESTINO: AL TERCER TRIMESTRE DE 2012, SE TUVIERON EGRESOS POR 58.0 PESOS. EL MONTO MENSUAL DE LOS HONORARIOS FIDUCIARIOS ES DE 254.1 MILES DE PESOS, MISMOS QUE SERÁN REFLEJADOS EN LA DISPONIBILIDAD EN EL MOMENTO QUE SEAN PAGADOS.
CUMPLIMIENTO DE LA MISIÓN:
AL 30 DE SEPTIEMBRE DE 2012, NO SE HAN REGISTRADO APORTACIONES DE RECURSOS AL PATRIMONIO DEL FIES, POR CONCEPTO DE INGRESOS EXCEDENTES, DE ACUERDO CON EL ARTÍCULO 19, FRACCIÓN IV, INCISO D), Y FRACCIÓN V, INCISO B), DE LA LFPRH; 12 DE SU REGLAMENTO</t>
  </si>
  <si>
    <t>DESTINO: AL 3° TRIM DEL EJERCICIO 2012 SE REALIZARON EROGACIONES POR 222.2 MILLONES DE PESOS (MP) COMO PAGO DE LA COMPENSACIÓN POR LA DISMINUCIÓN DE LA RECAUDACIÓN FEDERAL PARTICIPABLE DE LOS ANTICIPOS DEL 1° , 3° Y 4° TRIM DE 2011; 0.7 MP POR HON FID Y COM BAN ASÍ, LA RESERVA DEL FEIEF SE UBICÓ EN 22,453.4 MP AL 30 DE SEPTIEMBRE.
CUMPLIMIENTO DE LA MISIÓN:
AL 30 DE SEPTIEMBRE DE 2012 NO HUBO APORTACIONES DE RECURSOS AL PATRIMONIO DEL FEIEF POR ING EXCEDENTES A SU RESERVA ART 19, IV, A) DE [LFPRH] Y 12 DE SU RGTO. POR EL DEEP; EN BASE AL ART 257 DE LA LEY FEDERAL DE DERECHOS (LFD), SE APORTARON 8,495.4 MP DEL 4° ANTICIPO TRIM 2011; 5,098.0 Y 3,002.0 MP CORRESPONDIENTES AL 1° Y 2° DE 2012 RESPECTIVAMENTE.</t>
  </si>
  <si>
    <t>APORTACIÓN INICIAL:   MONTO: $250,000.00   FECHA: 05/05/2006
OBSERVACIONES: AL 3° TRIM DE 2012, LOS RECURSOS DEL FEIEF INCLUYEN EL 4° DE 2011 POR 8,495.4 MP; 5,098.0 Y 3,002.0 MP CORRESPONDIENTES AL 1° Y 2° ANTICIPO TRIM DE 2012 DEL DEEP QUE REFIERE ART 257 DE LA LFD. CABE ACLARAR QUE DICHOS RECURSOS INVIRTIERÓNSE EN EL FEIEF.</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</si>
  <si>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PAGO DE COMPENSACIONES ECONÓMICAS + COMISIONES BANCARIAS + ENTEROS A LA TESOFE PARA REINTEGRO PRESUPUESTARIO AL EJERCICIO FISCAL 2010.</t>
  </si>
  <si>
    <t>DESTINO: AL TERCER TRIMESTRE DE 2012, SE EROGÓ LA CANTIDAD DE 219,440.23 PESOS, CORRESPONDIENTE AL PAGO DE HONORARIOS DE LA AUDITORÍA AL 31 DE DICIEMBRE DE 2011.
CUMPLIMIENTO DE LA MISIÓN:
LAS CANTIDADES EROGADAS FUERON PARA DAR CUMPLIMIENTO A LAS OBLIGACIONES ESTABLECIDAS EN LAS DISPOSICIONES PREVISTAS EN LA LEY DEL INSTITUTO DE SEGURIDAD Y SERVICIOS SOCIALES DE LOS TRABAJADORES DEL ESTADO.</t>
  </si>
  <si>
    <t>APORTACIÓN INICIAL:   MONTO: $300,000.00   FECHA: 31/12/2008
OBSERVACIONES: CONFORME A LO ESTABLECIDO EN EL CONTRATO DE FIDEICOMISO YA SE ENTERÓ A LA TESOFE EL ULTIMO VENCIMIENTO.</t>
  </si>
  <si>
    <t>DESTINO: LOS RECURSOS EROGADOS AL TERCER TRIMESTRE SE DESTINARON AL APOYO DE OBRAS DE PAVIMENTACIÓN Y PAGO DE HONORARIOS FIDUCIARIOS.
CUMPLIMIENTO DE LA MISIÓN:
DURANTE EL TERCER TRIMESTRE NO SE REALIZARON PAGOS DE OBRAS DE PAVIMENTACIÓN EN MUNICIPIOS NI ENTIDADES FEDERATIVAS.</t>
  </si>
  <si>
    <t>FIDEICOMISO DE TRANSICIÓN 2012</t>
  </si>
  <si>
    <t>CUBRIR LOS GASTOS RELATIVOS A LOS TRABAJOS Y ACTIVIDADES ASOCIADOS AL PRESIDENTE ELECTO, INCLUYENDO SU EQUIPO DE ASESORES,EN TÉRMINOS DE LO DISPUESTO EN LOS ART. 43, SEGUNDO PÁRRAFO DE LA LFPRH,63 A DE SU REGLAMENTO, Y 4, ÚLTIMO PÁRRAFO, DEL PEF12 Y LLEVAR A CABO LA ELABORACIÓN Y PRESENTACIÓN DE LOS PROYECTOS DE LA LEY DE INGRESOS Y PRESUPUESTO DE EGRESOS PARA EL EJERCICIO FISCAL 2013; EL PND Y LOS PROGRAMAS GUBERNAMENTALES, SEGURIDAD PÚBLICA Y NACIONAL; TRABAJOS DE ENLACE CON LA ADMINSITRACIÓN SALIENTE, DIFUSIÓN Y ACTIVIDADES PREPARATORIAS QUE PERMITAN CREAR LAS CONDICIONES PROPICIAS PARA EL INICIO DE SU ENCARGO.</t>
  </si>
  <si>
    <t>DESTINO: PAGO DE LA NÓMINA, MATERIALES Y SUMINISTROS Y SERVICIOS GENERALES POR 1,294,792.00; ASI COMO 256,535.00 DE SERVICIOS BANCARIOS Y FINANCIEROS.
CUMPLIMIENTO DE LA MISIÓN:
CUBRIR LOS GASTOS RELATIVOS A LOS TRABAJOS Y ACTIVIDADES ASOCIADOS AL PRESIDENTE ELECTO, INCLUYENDO SU EQUIPO DE ASESORES,EN TÉRMINOS DE LO DISPUESTO EN LOS ART. 43, SEGUNDO PÁRRAFO DE LA LFPRH,63 A DE SU REGLAMENTO, Y 4, ÚLTIMO PÁRRAFO, DEL PEF12.</t>
  </si>
  <si>
    <t>APORTACIÓN INICIAL:   MONTO: $150,000,000.00   FECHA: 28/06/2012
OBSERVACIONES: LA DISPONIBILIDAD INCLUYE EL FONDO REVOLVENTE Y EXCLUYE LA PREVISIÓN DE IMPUESTOS A PAGAR.</t>
  </si>
  <si>
    <t>DESTINO: PAGO DEL SALDO DISPONIBLE DE LAS CUENTAS INDIVIDUALES DE LOS TRABAJADORES DE CONFIANZA QUE DEJARON DE PRESTAR SUS SERVICIOS EN LA COMISION NACIONAL BANCARIA Y DE VALORES.
CUMPLIMIENTO DE LA MISIÓN:
DEL 1° DE ENERO AL 30 DE SEPTIEMBRE DEL EJERCICIO 2012 Y DE CONFORMIDAD CON EL PROCEDIMIENTO DE PAGO ESTABLECIDO, SE ENTREGARON LOS SALDOS DE SUS CUENTAS INDIVIDUALES A 37 EMPLEADOS DE CONFIANZA QUE CAUSARON BAJA Y QUE ACUMULARON UNA ANTIGÜEDAD MÍNIMA DE 3 AÑOS DE SERVICIO ININTERRUMPIDO EN LA CNBV.</t>
  </si>
  <si>
    <t>APORTACIÓN INICIAL:   MONTO: $688,000,000.00   FECHA: 08/01/2003
OBSERVACIONES: LA DISPONIBILIDAD REPORTADA SE ENCUENTRA INTEGRADA POR LA DISPONIBILIDAD AL 31 DE DICIEMBRE DE 2011 POR $1,184,932,519.47, MÁS MOVIMIENTOS DEL PERIODO DEL 1° DE ENERO AL 30 DE SEPTIEMBRE DE 2012 POR LOS SIGUIENTES CONCEPTOS: RENDIMIENTOS FINANCIEROS POR $46,198,841.88 Y EGRESOS POR $18,310,550.97, ESTE ULTIMO IMPORTE INCLUYE: $16,604,591.77 POR PAGO A LOS EMPLEADOS DE SUS CUENTAS INDIVIDUALES, HONORARIOS AL FIDUCIARIO POR $1,130,206.01, IMPUESTOS DIVERSOS POR $180,832.96 Y PERDIDA EN VENTA DE VALORES POR $394,920.23. ASI COMO EL IMPUESTO SOBRE LA RENTA RETENIDO PARA SU ENTERO A LAS AUTORIDADES HACENDARIAS, LOS CUALES AL 30 DE SEPTIEMBRE DE 2012 ASCIENDEN A $561,898.66 Y QUE SE MUESTRAN EN EL PASIVO EN EL BALANCE GENERAL.</t>
  </si>
  <si>
    <t>DESTINO: NO SE REPORTAN EGRESOS POR EL CONCEPTO DE ASISTENCIA Y DEFENSA LEGAL, POR LO QUE SOLO SE REFLEJA LOS PAGOS DE HONORARIOS FIDUCIARIOS.
CUMPLIMIENTO DE LA MISIÓN:
POR EL PERIODO DEL 1° DE ENERO AL 30 DE SEPTIEMBRE DE 2012, NO SE HAN EJERCIDO RECURSOS PARA BRINDAR ASISTENCIA Y DEFENSA LEGAL A LAS PERSONAS OBJETO DEL FIDEICOMISO.</t>
  </si>
  <si>
    <t>APORTACIÓN INICIAL:   MONTO: $20,000,000.00   FECHA: 20/12/2005
OBSERVACIONES: LA DISPONIBILIDAD REPORTADA SE ENCUENTRA INTEGRADA POR LA DISPONIBILIDAD AL 31 DE DICIEMBRE DE 2011 POR $37,569,800.78, MÁS MOVIMIENTOS DEL PERIODO DEL 1° DE ENERO AL 30 DE SEPTIEMBRE DE 2012 POR LOS SIGUIENTES CONCEPTOS: RENDIMIENTOS FINANCIEROS POR $1,290,176.18 MENOS EGRESOS POR $540,410.36, ESTE ULTIMO IMPORTE INCLUYE HONORARIOS FIDUCIARIOS POR $465,871.00 E IMPUESTOS DIVERSOS POR $74,539.36</t>
  </si>
  <si>
    <t>DESTINO: PAGO EN FAVOR DE LOS TRABAJADORES DE BASE QUE DEJARON DE PRESTAR SUS SERVICIOS EN LA COMISION NACIONAL BANCARIA Y DE VALORES, ASI COMO LOS HONORARIOS FIDUCIARIOS.
CUMPLIMIENTO DE LA MISIÓN:
DEL PERIODO DEL 1° DE ENERO AL 30 DE SEPTIEMBRE DEL 2012, Y DE CONFORMIDAD CON EL PROCEDIMIENTO DE PAGO ESTABLECIDO, SE ENTREGO EL IMPORTE CALCULADO A 3 EMPLEADOS DE BASE QUE CAUSARON BAJA Y QUE ACUMULARON UNA ANTIGUEDAD MINIMA DE 15 AÑOS DE SERVICIO ININTERRUMPIDO EN LA CNBV.</t>
  </si>
  <si>
    <t>APORTACIÓN INICIAL:   MONTO: $49,282,069.66   FECHA: 28/09/2006
OBSERVACIONES: LA DISPONIBILIDAD REPORTADA SE ENCUENTRA INTEGRADA POR LA DISPONIBILIDAD AL 31 DE DICIEMBRE DE 2011 POR $59,599,503.87 MÁS MOVIMIENTOS DEL PERIODO DEL 1° DE ENERO AL 30 DE SEPTIEMBRE DE 2012 POR CONCEPTO DE RENDIMIENTOS FINANCIEROS POR $1,996,675.00 MENOS EGRESOS POR $513,435.00, ESTE ULTIMO IMPORTE INCLUYE HONORARIOS FIDUCIARIOS POR $45,000.00, IVA SOBRE COMISIONES Y HONORARIOS POR $7,270.00, OTROS HONORARIOS POR $9,585.00 Y PAGO POR PRIMA DE ANTIGUEDAD POR $451,580.00; ASIMISMO EN EL CIRCULANTE SE INCLUYEN PAGOS ANTICIPADOS POR $34,800.00.</t>
  </si>
  <si>
    <t>DESTINO: LOS RECURSOS EROGADOS CORRESPONDEN A LAS COMISIONES PAGADAS, AL ÚLTIMO PAGO DE LA PÓLIZA DE RESPONSABILIDAD CIVIL CORRESPONDIENTE AL MES DE ENERO DE 2012 CONTRATADA EN 2011 Y A LOS PAGOS DE LA POLIZA POR LOS MESES DE FEBRERO A SEPTIEMBRE DE 2012.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</si>
  <si>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DESTINO: SE EJERCIERON RECURSOS EN CENTRO DE CONTROL, MONITOREO Y ADMINISTRACIÓN DE LA OPERACIÓN Y SEGURIDAD EN ADUANAS; CONSTRUCCIÓN DE NUEVAS INSTALACIONES EN EL CHAPARRAL-SAN YSIDRO, TIJUANA; PRIMERA ETAPA DEL REORDENAMIENTO Y AMPLIACION DE LAS INSTALACIONES DE LA ADUANA DEL AEROPUERTO INTERNACIONAL DE LA CIUDAD DE MEXICO (AICM); NUEVAS INSTALACIONES PARA LA GARITA VIVA MÉXICO, CIUDAD HIDALGO (CENTRO INTEGRAL HUIXTLA); PROGRAMA FORMATIVO EN MATERIA DE COMERCIO EXTERIOR; PROGRAMA DE FORTALECIMIENTO DE LA FRONTERA SUR; CONSTRUCCIÓN DE LA PRIMER ETAPA PARA LAS NUEVAS INSTALACIONES DEL CRUCE FRONTERIZO SUBTENIENTE LÓPEZ II; ADQUISICIÓN DE ALOJAMIENTOS MÓVILES PARA EL PERSONAL DE APOYO A LA SEGURIDAD DE LAS ADUANAS; SISTEMA DE SUPERVISIÓN Y CONTROL VEHICULAR (AFOROS-SIAVE); SERVICIOS DE SEGURIDAD PARA LAS INSTALACIONES ADUANERAS; ENTRE OTROS. LA DIFERENCIA DE MENOS, QUE EXISTE ENTRE EL GASTO REFLEJADO EN EL FLUJO DE EFECTIVO Y EL DEL ESTADO DE RESULTADOS SE DERIVA DE LOS MOVIMIENTOS CORRESPONDIENTES AL EJERCICIO 2012 DE LAS CUENTAS DE BALANCE Y RESULTADOS COMO SIGUE: ACTIVO.- ANTICIPOS A PROVEEDORES Y CONTRATISTAS $ 24,357,835.99, MÁS LOS SALDOS DE MOVIMIENTOS DE LAS CUENTAS DE PASIVO.- IMPUESTOS POR PAGAR, ACREEDORES DIVERSOS Y RETENCIONES DE OBRA PÚBLICA DE $ 983,709.75, MÁS LAS CUENTAS DE RESULTADOS POR $ 565,282.78. AL CIERRE DEL PERIODO, EL FIDEICOMISO PRESENTA COMPROMISOS POR PAGAR POR $ 1 935 056 211.00 Y POR CONTRATAR POR $ 2 722 879 472.00
CUMPLIMIENTO DE LA MISIÓN:
APROBARON PROYECTOS EN EL TERCER TRIMESTRE: TRABAJOS Y SERVICIOS PARA ACONDICIONAMIENTO FÍSICO DE LAS INSTALACIONES PARA EL USO DEL CUERPO ESPECIAL DE SEGURIDAD DEL SAT; CAMBIO EN MONTO AL PROYECTO: PRIMERA ETAPA DEL REORDENAMIENTO Y AMPLIACIÓN DE LAS INSTALACIONES DE LA ADUANA DEL AEROPUERTO INTERNACIONAL DE LA CD. DE MÉXICO; ADQUISICIÓN DE EQUIPO DE APOYO PARA LAS LABORES DE VERIFICACIÓN EN LAS ADUANAS; CAMBIOS AL PROYECTO: SISTEMA DE ESCLUSAS PARA CONTROL EN ADUANAS (SIECA)</t>
  </si>
  <si>
    <t>DESTINO: VIDEOVIGILANCIA ADMINISTRADA INTEGRAL; SERVICIOS ADMINISTRADOS DE COMUNICACIÓN (SAC); SERVICIOS DE LICENCIAMIENTO CORPORATIVO ORACLE 2 (ULA 2); SERVICIO DE PROCESAMIENTO, ALMACENAMIENTO Y COMUNICACIONES - PARTIDA ALMACENAMIENTO (SPAC-A); MANTENIMIENTO DE LOS SERVICIOS DE LICENCIAMIENTO DE LOS PRODUCTO MICROSOFT; ADMINISTRACIÓN DE PUESTOS DE SERVICIO (APS); PROYECTO VIVA-E, VIDEO-VIGILANCIA ADMINISTRADA EXTENDIDA; SERVICIO INTEGRAL DE INFRAESTRUCTURA DE TECNOLOGÍAS DE LA INFORMACIÓN (SIITI); SERVICIO DE SOPORTE OPERATIVO EXTENSIÓN (SSO EXTENSIÓN); SIDYF (SERVICIO DE IMPRESIÓN, DIGITALIZACIÓN Y FOTOCOPIADO); ENTRE OTROS. LA DIFERENCIA ENTRE EL ESTADO DE RESULTADOS Y FLUJO DE EFECTIVO, CORRESPONDE A LOS MOVIMIENTOS DE LA CUENTAS DE ANTICIPOS (DEUDORES) $-2 472 320.05, MÁS $11 623 526.50 PASIVOS DE 2011 PAGADOS Y/O CANCELADOS EN 2012, MENOS PASIVOS DE 2012 $-380 918.53; DEL ESTADO DE RESULTADOS (CAMBIOS) $ 2 378 454.41 Y OTROS INGRESOS $-25,625.47. AL CIERRE DEL TRIMESTRE SE TIENE POR CONTRATAR $7,248,150,130.78 Y POR PAGAR $35,263,989,008.76 DE COMPROMISOS CONTRATADOS Y DE TITULO DE AUTORIZACION.
CUMPLIMIENTO DE LA MISIÓN:
PROYECTOS AUTORIZADOS TERCER TRIMESTRE: MTTO, AMPLIACIÓN Y ACTUALIZACIÓN DE LICENCIAMIENTO DE IBM 2; BORRADO SEGURO; SERV DE PROCESAMIENTO, ALMACENAMIENTO Y COMUNICACIONES, PARTIDA PROCESAMIENTO 2; SERVS DE PROCESAMIENTO, ALMACENAMIENTO Y COMUNICACIONES, PARTIDA COMUNICACIONES 2; CAMBIOS EN PROYECTOS SERVICIOS CENTRALES SAT; APIS: CERTIFICADOS DIGITALES PARA LA PROTECCIÓN DE LOS DATOS CONFIDENCIALES DE CONTRIBUYENTE; SERV LOGÍSTICO OPERACIÓN AUTORIDADES ADUANERAS, FISCALES Y ADMVAS</t>
  </si>
  <si>
    <t>APORTACIÓN INICIAL:   MONTO: $16,580.00   FECHA: 08/07/1994
OBSERVACIONES: EL FIDEICOMISO QUE SE REPORTA NO SE ADHIERE A NINGUN PROGRAMA. EL MONTO REPORTADO EN EL RUBRO DE OTRAS APORTACIONES, SE REFIERE A INGRESOS GENERADOS POR LA PROPIA OPERATIVA DEL FIDEICOMISO.EL MONTO DE DISPONIBILIDAD A DICIEMBRE 2011 ES DE $40,128,850.50 M.N. (ACTIVO TOTAL)</t>
  </si>
  <si>
    <t>APORTACIÓN INICIAL:   MONTO: $3,000.00   FECHA: 15/02/1961
OBSERVACIONES: EL FIDEICOMISO QUE SE REPORTA NO SE ADHIERE A NINGUN PROGRAMA.LA INFORMACION FINANCIERA ES AL MES DE MARZO 2012. EL FIDEICOMISO CUENTA CON ADMINISTRACION DELEGADA Y A LA FECHA NO SE HAN GENERADO LOS ESTADOS FINANCIEROS DEL SEGUNDO Y TERCER TRIMESTRE DE 2012. LA DISPONIBILIDAD A DICIEMBRE DE 2011 ES DE $16,257,206.96 M.N.</t>
  </si>
  <si>
    <t>APORTACIÓN INICIAL:   MONTO: $25,000.00   FECHA: 01/07/1997
OBSERVACIONES: EL FIDEICOMISO QUE SE REPORTA NO SE ADHIERE A NINGUN PROGRAMA. LA APORTACIÓN ÚNICA HECHA POR BANCOMEXT FUÉ DE $ 25,000.00 PESOS EN JULIO DE 1997. SE REPORTAN ESTADOS FINANCIEROS AL 30 SEPTIEMBRE DE 2012. LA DISPONIBILIDAD A DICIEMBRE DE 2011 ES DE $3,007,380.60</t>
  </si>
  <si>
    <t>APORTACIÓN INICIAL:   MONTO: $1,384,492,717.41   FECHA: 01/03/1999
OBSERVACIONES: EL FIDEICOMISO QUE SE REPORTA NO SE ADHIERE A NINGUN PROGRAMA. LA DISPONIBILIDAD A DICIEMBRE DE 2011 ES DE $10,168,730,518.44 M.N.(ACTIVO TOTAL)</t>
  </si>
  <si>
    <t>DESTINO: IMPUESTOS DIVERSOS, HONORARIOS. LA CANTIDAD DE $477,809.50 M.N. REPORTADA EN EL RUBRO DE EGRESOS ACUMULADOS INCLUYE LOS $383,440.64 M.N. DE HONORARIOS + $94,368.86 M.N. DE VALUACION CAMBIARIA
CUMPLIMIENTO DE LA MISIÓN:
EL FIDEICOMISO CUENTA CON RECURSOS QUE CONSTITUYEN FONDOS DE GARANTIAS QUE PERMITIRAN ACCEDER A CREDITOS A DIVERSAS MPYMES</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</si>
  <si>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 LA DISPONIBILIDAD A DICIEMBRE DE 2011 ES DE $14,725,453.87 M.N.</t>
  </si>
  <si>
    <t>APORTACIÓN INICIAL:   MONTO: $1,000.00   FECHA: 19/11/2002
OBSERVACIONES: EL FIDEICOMISO QUE SE REPORTA NO SE ADHIERE A NINGUN PROGRAMA. LA DISPONIBILIDAD AL 31-12-2011 ES DE: $1,586,550.85 M.N.</t>
  </si>
  <si>
    <t>APORTACIÓN INICIAL:   MONTO: $10,000.00   FECHA: 07/01/2006
OBSERVACIONES: FIDEICOMISO CONSTITUIDO EL 16 DE DICIEMBRE DE 2005, APORTACION INICIAL RECIBIDA EL 7 DE ENERO DE 2006 CLAVE DE REGISTRO ASIGNADA EN ENERO 2006.LA DIISPONIBILIDAD A DICIEMBRE DE 2011 ES DE $1,454,518,874.37 M.N.</t>
  </si>
  <si>
    <t>DESTINO: HONORARIOS POR SERVICIOS PROFESIONALES, VALUACION CAMBIARIA. LOS $3,538,083.06 M.N. REPORTADOS EN EGRESOS, INCLUYEN LOS $2,605,544.54 M.N. DE HONORARIOS + VALUACION CAMBIARIA POR $478,715.38 M.N.
CUMPLIMIENTO DE LA MISIÓN:
EN EL PERIODO QUE SE REPORTA SE REALIZARON GASTOS POR CONCEPTO DE HONORARIOS Y OTROS GASTOS DE ADMINISTRACION</t>
  </si>
  <si>
    <t>APORTACIÓN INICIAL:   MONTO: $1,010,000.00   FECHA: 22/11/2006
OBSERVACIONES: FIDEICOMISO FORMALIZADO EN 2006. EL MONTO DE ENTEROS A LA TESOFE, CORRESPONDE A RETENCIONES DE IVA Y DE ISR, ACUMULADO DE ENERO A AGOSTO 2012. LA DISPONIBILIDAD A DICIEMBRE 2011 ES DE $12,667,355.85 M.N.</t>
  </si>
  <si>
    <t>APORTACIÓN INICIAL:   MONTO: $117,047,420.00   FECHA: 01/03/2007
OBSERVACIONES: FIDEICOMISO FORMALIZADO EN 2007.LA DISPONIBILIDAD A DICIEMBRE DE 2011 ES DE $189,905,756.47 M.N.(ACTIVO TOTAL)</t>
  </si>
  <si>
    <t>APORTACIÓN INICIAL:   MONTO: $1,000.00   FECHA: 27/04/2009
OBSERVACIONES: SE REPORTA INFORMACION AL 30 DE SEPTIEMBRE 2012 LA DISPONIBILIDAD A DICIEMBRE DE 2011 ES DE $2,366,803,448.13 M.N. (ACTIVO TOTAL)</t>
  </si>
  <si>
    <t>DESTINO: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TERCER TRIMESTRE DE 2012,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</si>
  <si>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APORTACIÓN INICIAL:   MONTO: $5,000.00   FECHA: 29/08/1997
OBSERVACIONES: LA DISPONIBILIDAD DEL FIDEICOMISO AL 30 DE SEPTIEMBRE DE 2012 ES DE 44,894,803,959.61 COMPUESTA POR RECURSOS DEL FIDEICOMISO ANTES DENOMINADO FARAC Y POR TRASPASOS DEL FIDEICOMISO FINFRA. LOS INGRESOS PROVIENEN DE LAS CUOTAS DE PEAJE DE LAS AUTOPISTAS CONCESIONADAS, ARRENDAMIENTOS, RECUPERACIÓN DE SINIESTROS, VENTA DE BASES, COMISIONES COBRADAS,RESARCIMIENTO POR RECUPERACION DE DERECHOS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</si>
  <si>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201206G1C01556</t>
  </si>
  <si>
    <t>FID. 2160 FONDO DE PENSIONES DE CONTRIBUCIÓN DEFINIDA</t>
  </si>
  <si>
    <t>ADMINISTRACIÓN Y OPERACIÓN DE UN FONDO DE PENSIONES DE CONTRIBUCIÓN DEFINIDA A QUE SE REFIERE LOS ARTICULOS 71 A 83 Y 86 DE LAS CONDICIONES GENERALES DE TRABAJO DE BANOBRAS(2009).</t>
  </si>
  <si>
    <t>DESTINO: PAGO DE OBLIGACIONES DERIVADAS DEL FONDO DE PENSIONES A AQUELLOS TRABAJADORES QUE INGRESEN A PRESTAR SUS SERVICIOS AL FIDEICOMITENTE EN FECHA POSTERIOR A LA ENTRADA EN VIGOR DE LAS CONDICIONES GENERALES DE TRABAJO DE 2009 A QUIENES LES SERA APLICABLE DE MANERA OBLIGATORIA AL PLAN DE PENSIONES DE CONTRIBUCION DEFINIDA, ASI COMO AQUELLOS TRABAJADORES QUE PRESTEN SUS SERVICIOS CONFORME A LO ESTABLECIDO EN LAS CONDICIONES GENERALES DE TRABAJO 1995, ANTERIORES A LAS CONDICIONES GENERALES DE TRABAJO 2009 QUE DEBAN MIGRAR AL PLAN DE PENSIONES DE CONTRIBUCION DEFINIDA.
CUMPLIMIENTO DE LA MISIÓN:
SE ADMINISTRA EL PATRIMONIO CON LA INTEGRACION DEL FONDO DE PENSIONES DE CONTRIBUCION DEFINIDA, SE RECIBEN LOS RECURSOS PARA SU INVERSIÓN Y ADMINISTRACIÓN.</t>
  </si>
  <si>
    <t>APORTACIÓN INICIAL:   MONTO: $1,000.00   FECHA: 25/09/2009
OBSERVACIONES: LA APORTACIÓN INICIAL PARA LA CONSTITUCION DEL FIDEICOMISO, SE EFECTUO CON RECURSOS DE LOS TRABAJADORES QUE DECIDIERON MIGRAR AL PLAN DE PENSIONES DE CONTRIBUCION DEFINIDA. ESTE FIDEICOMISO NO HA RECIBIDO APORTACIONES PRESUPUESTARIAS DEL GOBIERNO FEDERAL, LOS RECURSOS PROVIENEN DE APORTACIONES EFECTUADAS POR BANOBRAS</t>
  </si>
  <si>
    <t>APORTACIÓN INICIAL:   MONTO: $0.01   FECHA: 10/12/2002
OBSERVACIONES: EL H. COMITÉ TÉCNICO DE ESTE FIDEICOMISO DETERMINÓ EN SU DECIMO SÉPTIMA SESIÓN ORDINARIA CELEBRADA EL 17 DE JULIO DE 2012, QUE NO ES NECESARIO REALIZAR APORTACIONES AL MISMO, EN VIRTUD DEL ELEVADO INDICE DE CAPITALIZACIÓN DEL BANCO.</t>
  </si>
  <si>
    <t>DESTINO: PAGO DE SERVICIOS PROFESIONALES PARA DAR CUMPLIMIENTO AL OBJETIVO DEL FIDEICOMISO
CUMPLIMIENTO DE LA MISIÓN:
EN EL PERIODO QUE SE REPORTA NO SE ENTREGARON RECURSOS.</t>
  </si>
  <si>
    <t>DESTINO: PROMOCION DE NEGOCIOS INTERNACIONALES A TRAVES DEL PROGRAMA AL INVEST FASE IV,(CAPACITACION, ASISTENCIA TECNICA,RENTA DE STAND EN FERIAS, CATERING, TRANSPORTACION Y MATERIAL PROMOCIONAL )
CUMPLIMIENTO DE LA MISIÓN:
SE TIENE CUMPLIDA LA META DE EMPRESAS PARTICIPANTES A LOS EVENTOS DEL TERCER TRIMESTRE 2012.</t>
  </si>
  <si>
    <t>DESTINO: AFECTACION DE BIENES EN FIDEICOMISO,PARA GARANTIZAR CREDITOS A CARGO DEL FIDEICOMITENTE MARIO RENATO MENENDEZ RODRIGUEZ.
CUMPLIMIENTO DE LA MISIÓN:
ANTE LA IMPOSIBILIDAD DE LLEVAR A CABO LA RECUPERACIÓN POR LA VÍA JUDICIAL DEL ADEUDO CONTRAÍDO POR MARIO RENATO MENÉNDEZ RODRÍGUEZ CON NACIONAL FINANCIERA, S.N.C., EL ÁREA JURÍDICA DE NACIONAL FINANCIERA S.N.C., ESTA ELABORADO EL CORRESPONDIENTE DICTAMEN DE CASTIGO DEL MISMO. UNA VEZ QUE SE TENGA CONOCIMIENTO QUE HA SIDO CONCLUIDO EL CITADO DICTAMEN, SE PROMOVERÁ ANTE ESA ÁREA JURÍDICA, EL QUE SEAN REALIZADAS LAS ACCIONES CONDUCENTES PARA FORMALIZAR LA EXTINCIÓN DEL FIDEICOMISO.</t>
  </si>
  <si>
    <t>APORTACIÓN INICIAL:   MONTO: $5,000,000.00   FECHA: 14/08/1990
OBSERVACIONES: AL 30 DE SEPTIEMBRE DE 2012, EL PATRIMONIO DEL FIDEICOMISO SE ENCUENTRA INTEGRADO POR ACTIVOS NO DISPONIBLES.</t>
  </si>
  <si>
    <t>DESTINO: ENTREGAS POR CONCEPTO DE PAGO DE PENSIONES, PRIMA DE ANTIGÜEDAD, OTROS BENEFICIOS POSTERIORES AL RETIRO Y PERDIDA EN VENTA DE VALORES.
CUMPLIMIENTO DE LA MISIÓN:
EN CUMPLIMIENTO A LOS FINES DEL FIDEICOMISO: SE HAN REALIZADO LAS APORTACIONES DEL EJERCICIO 2012, CONFORME AL ESTUDIO ACTUARIAL; ASIMISMO, SE REALIZARON LOS PAGOS DE PENSIONES, PRIMAS DE ANTIGUEDAD Y BENEFICIOS POSTERIORES, POR EL TERCER TRIMESTRE DEL 2012.</t>
  </si>
  <si>
    <t>APORTACIÓN INICIAL:   MONTO: $1,423,935,624.39   FECHA: 30/01/1998
OBSERVACIONES: EN ARCHIVOS ANEXOS SE ENVIAN LOS ESTADOS FINANCIEROS Y ESTADOS DE CUENTA DEL TERCER TRIMESTRE DE 2012.</t>
  </si>
  <si>
    <t>FIDEICOMISO DE CONTRAGARANTIA PARA EL FINANCIAMIENTO EMPRESARIAL</t>
  </si>
  <si>
    <t>CONSTITUIR UN MECANISMO DE APOYO FINANCIERO EN TODOS AQUELLOS PROGRAMAS QUE APRUEBE LOS ÓRGANOS DE DECISIÓN DE LA FIDEICOMITENTE Y QUE SE HAGAN DEL CONOCIMIENTO DEL COMITÉ TÉCNICO, O QUE APRUEBE EL PROPIO COMITÉ TÉCNICO Y CUYA FINALIDAD SEA OTORGAR APOYOS A LAS EMPRESAS, ESPECIALMENTE MICRO, PEQUEÑAS Y MEDIANAS EMPRESAS, ASI COMO A PERSONAS FÍSICAS DEL PAÍS.</t>
  </si>
  <si>
    <t>DESTINO: SEGUIMIENTO DEL PORTAFOLIO DE INVERSIONES DEL FONDO EMPRENDEDORES CONACYT-NAFINSA Y FILTRADO Y BUSQUEDA DE PROYECTOS Y FONDOS PARA EL FONDO DE FONDOS DE CAPITAL EMPRENDEDOR MEXICO VENTURES I Y LANZAMIENTO DEL FONDO DE COINVERSION DE CAPITAL SEMILLA Y DEL PROGRAMA DE APOYO AL PATENTAMIENTO IMPI-FUMEC-NAFIN.
CUMPLIMIENTO DE LA MISIÓN:
AUTORIZACION DE UN COMPROMISO DE CAPITAL PARA EL FONDO MES CAPITAL PARTNERS Y LA PARTICIPACION EN EL LLAMADO DE CAPITAL DE LA EMPRESA TECNOIDEA S.A.P.I. DE C.V. Y CONSTITUCION DEL FONDO DE COINVERSION DE CAPITAL SEMILLA</t>
  </si>
  <si>
    <t>DESTINO: BRINDAR ASESORIA FINANCIERA Y LEGAL A PYMES Y PERSONAS FISICAS.
CUMPLIMIENTO DE LA MISIÓN:
DESDE EL INICIO DE OPERACIONES DEL FIDEICOMISO Y HASTA EL 30 DE SEPTIEMBRE DE 2012, SE HAN PROPORCIONADO 81,476 ASESORIAS.</t>
  </si>
  <si>
    <t>DESTINO: ENTREGAS POR CONCEPTO DE PAGO A LOS TRABAJADORES POR TERMINACION DE LA RELACIÓN LABORAL. INFORMACION AL TERCER TRIMESTRE DE 2012.
CUMPLIMIENTO DE LA MISIÓN:
EN CUMPLIMIENTO A LOS FINES DEL FIDEICOMISO: SE HAN REALIZADO LAS APORTACIONES DE NACIONAL FINANCIERA Y DE LOS TRABAJADORES ADHERIDOS AL FIDEICOMISO DE CONTRIBUCIÓN DEFINIDA CORRESPONDIENTES AL TERCER TRIMESTRE DE 2012; ASIMISMO, SE REALIZARON LOS PAGOS A LOS TRABAJADORES POR CONCEPTO DE TERMINACION DE LA RELACION LABORAL POR EL TERCER TRIMESTRE DE 2012.</t>
  </si>
  <si>
    <t>APORTACIÓN INICIAL:   MONTO: $18,349.44   FECHA: 29/12/2006
OBSERVACIONES: EN ARCHIVOS ANEXOS SE ENVIAN LOS ESTADOS FINANCIEROS Y LOS ESTADOS DE CUENTA DEL TERCER TRIMESTRE DE 2012.</t>
  </si>
  <si>
    <t>DESTINO: ENTREGAS POR CONCEPTO DE COMPLEMENTO PEA Y COSTO FINANCIERO DE PEA Y PRÉSTAMOS AL TERCER TRIMESTRE DE 2012,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TERCER TRIMESTRE DEL EJERCICIO 2012; ASIMISMO, SE REALIZARON LAS ENTREGAS POR CONCEPTO DE COMPLEMENTO PEA Y COSTO FINANCIERO DE PEA Y PRESTAMOS DE CONFORMIDAD CON EL CONTRATO DE FIDEICOMISO.</t>
  </si>
  <si>
    <t>APORTACIÓN INICIAL:   MONTO: $1,000.00   FECHA: 15/05/2009
OBSERVACIONES: EN ARCHIVOS ANEXOS SE ENVIAN LOS ESTADOS FINANCIEROS DEL FIDEICOMISO Y ESTADO DE CUENTA DEL TERCER TRIMESTRE DE 2012.</t>
  </si>
  <si>
    <t>DESTINO: ADMINISTRAR LOS RECURSOS FIDEICOMITIDOS Y CONTINUAR CON EL MANTENIMIENTO Y DESARROLLO DE LA OPERACIÓN DEL PROGRAMA DE VENTA DE TÍTULOS EN DIRECTO AL PÚBLICO, Y PAGO DE LOS DIVERSOS SERVICIOS CONTRATADOS POR EL FISO SVD.
CUMPLIMIENTO DE LA MISIÓN:
HASTA EL 30 DE SEPTIEMBRE DE 2012, SE HAN FORMALIZADO 18,582 CONTRATOS, REBASANDO LA META ESTABLECIDA PARA EL AÑO DE 2012, POR EL FISO SVD, DE CONTRATAR 600 PERSONAS POR MES; EL MONTO DE LAS INVERSIONES ES DE $ 976.1 MDP, Y SE CONTINÚA ATENDIENDO A LA ADMINISTRACIÓN PÚBLICA FEDERAL.</t>
  </si>
  <si>
    <t>APORTACIÓN INICIAL:   MONTO: $1.00   FECHA: 01/01/2010
OBSERVACIONES: SIN OBSERVACIONES</t>
  </si>
  <si>
    <t>DESTINO: REGULARIZACIÓN LEGAL, CONTABLE Y FISCAL DE LA SOCIEDAD DENOMINADA EDITORIAL ATISBOS, S.A. A TRAVES DE LA DISOLUCION Y LIQUIDACION DE LA EMPRESA
CUMPLIMIENTO DE LA MISIÓN:
SE CELEBRO LA 2A. SESION ORDINARIA DEL COMITE, SE CONTINUA CON LOS TRAMITES DE DISOLUCION Y LIQUIDACIÓN. SE CUBRIERON HONOARIOS PROFESIONALES POR AVALUOS DE LOS ACTIVOS DE ATISBOS SE REPORTAN EN "-PAGOS DE HONORARIOS Y COMISIONES" POR $11,625.33</t>
  </si>
  <si>
    <t>APORTACIÓN INICIAL:   MONTO: $1,000,000.00   FECHA: 31/07/2010
OBSERVACIONES: EL PATRIMONIO ORIGINALMENTE POR $1,000,000 SE INTEGRO COMO SIGUE: $600,000 POR 600 ACCIONES REPRESENTATIVAS DEL CAPITAL SOCIAL DE EDITORIAL ATISBOS, S.A. (POSTERIORMENTE SE AJUSTO A $600 POR UN ERROR EN EL REGISTRO INICIAL DEL VALOR DE LAS ACCIONES EN LA CONTABILIDAD FIDUCIARIA); $400,000 POR RECURSOS MONETARIOS APORTADOS POR NACIONAL FINANCIERA, S.N.C., A LA FECHA EN EL BALANCE EXISTEN $25,050.84 DE REMANENTE DE EJERCICIOS ANTERIORES Y $2,913.85 PRODUCTO DE LA INVERSIÓN DE LOS RECURSOS EN EL EJERCICIO 2012, A LOS CUALES FUERON RESTADOS $11,625.33 DEL PAGO DE SERVICIOS PROFESIONALES DE VALUACIÓN, DANDO UN TOTAL DE $428,564.42 COMO PATRIMONIO.</t>
  </si>
  <si>
    <t>DESTINO: SE INTEGRA POR LOS SIGUIENTES CONCEPTOS: HONORARIOS POR $217,634.07 IMPUESTOS DIVERSOS POR $34,821.45 DE ACUERDO A LA INFORMACIÓN REFLEJADA EN LOS ESTADOS FINANCIEROS AL 30 DE SEPTIEMBRE DE 2012 PROPORCIONADA POR NACIONAL FINANCIERA, S.N.C.,DIRECCION FIDUCIARIA
CUMPLIMIENTO DE LA MISIÓN:
EL FID.NO PUEDE ESTABLECER UN PROGRAMA DE METAS Y UN PRESUPUESTO PARA EL EJERCICIO DE SUS FINES,YA QUE LA OPERACIÓN DEL MISMO ES RESULTADO DE ACCIONES DE OTRAS INSTANCIAS COMO LAS MINISTERIALES Y JUDICIALES, EN CUYAS DETERMINACIONES NO TIENE INGERENCIA EL FIDEICOMISO.EN ESTE PERIODO NO SE SOLICITO REQUERIMIENTO POR PARTE DE LA AUTORIDAD COMPETENTE PARA LLEVAR A CABO LA RESTITUCION DEL VALOR DE LOS BIENES Y NUMERARIO ASEGURADOS INEXISTENTES A LOS INTERESADOS CUANDO PROCEDA SU DEVOLUCION.</t>
  </si>
  <si>
    <t>APORTACIÓN INICIAL:   MONTO: $85,600,000.00   FECHA: 19/11/2002
OBSERVACIONES: LA INFORMACION REPORTADA ES DE ACUERDO A LOS ESTADOS FINANCIEROS CON CIFRAS AL 30 DE SEPTIEMBRE DE 2012, GENERADOS POR NACIONAL FINANCIERA, DIRECCION FIDUCIARIA.</t>
  </si>
  <si>
    <t>APORTACIÓN INICIAL:   MONTO: $1,000.00   FECHA: 30/07/2003
OBSERVACIONES: LA COMPOSICIÓN DEL PORTAFOLIO DE INVERSIONES SE INTEGRA COMO SIGUE: TRES PAGARÉS CON SALDO INSOLUTO AL 30 DE SEPTIEMBRE DE 2012 POR UN IMPORTE TOTAL DE $14,266,143,916.71 PESOS A TASA REAL DEL 4.70% A PLAZO DE 40 AÑOS, EMITIDOS POR EL GOBIERNO FEDERAL, EN TRES DIFERENTES FECHAS DE APERTURA, EL PRIMERO: EL 11 DE MAYO DE 2006, EL SEGUNDO: EL 25 DE MAYO DE 2006 Y EL TERCERO: EL 29 DE JUNIO DE 2006, CON AMORTIZACIONES PARCIALES Y PAGO DE INTERESES CADA 91 DÍAS, $4,335,541,269.00 PESOS DE LA GANANCIA INFLACIONARIA DE LOS SALDOS INSOLUTOS DE LOS PAGARÉS DE GOBIERNO FEDERAL, $92,250,472.12 PESOS DE INTERESES DEVENGADOS AL CORTE DE SEPTIEMBRE DE 2012,OPERACIONES EN REPORTO EN VALORES GUBERNAMENTALES A 21 DÍAS Y PAGARES DE INMEDIATA REALIZACIÓN POR $245,138,446.01 PESOS. EL IMPORTE DE LOS INGRESOS ACUMULADOS SE OBTIENE DE LA SUMA DE LOS SIGUIENTES CONCEPTOS DEL ESTADO DE RESULTADOS: INTERESES COBRADOS, AMORTIZACIONES DE PAGARES DE GOBIERNO FEDERAL, BENEFICIOS Y PRODUCTOS DIVERSOS, VALORIZACION DE CUENTAS EN UDI´S E INTERESES COBRADOS S/ VALORES GUBERNAMENTALES. EL MONTO DE LOS EGRESOS ACUMULADOS SE OBTIENEN DE LA SUMA DE LOS SIGUIENTES CONCEPTOS DEL ESTADO DE RESULTADOS: COMISIONES, HONORARIOS, RENTAS, OTROS GASTOS DE ADMINISTRACIÓN Y ENTREGAS A FIDEICOMISARIOS. LAS CIFRAS PRESENTADAS EN EL PRESENTE DOCUMENTO FUERON EXTRAÍDAS DE LA CONTABILIDAD PARTICULAR DEL FIDEICOMISO.</t>
  </si>
  <si>
    <t>APORTACIÓN INICIAL:   MONTO: $47,000,000.00   FECHA: 14/02/2002
OBSERVACIONES: LOS SALDOS SE INTEGRAN CON LA INFORMACION RECIBIDA RESPONSABILIDAD DEL FIDUCIARIO SANTANDER SERFIN</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</si>
  <si>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TERCER TRIMESTRE DE 2012.</t>
  </si>
  <si>
    <t>APORTACIÓN INICIAL:   MONTO: $122,486,095.27   FECHA: 14/05/1993
OBSERVACIONES: LOS SALDOS SE INTEGRAN CON LA INFORMACION RECIBIDA RESPONSABILIDAD DEL FIDUCIARIO BBVA BANCOMER.</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</si>
  <si>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TERCER TRIMESTRE DE 2012.</t>
  </si>
  <si>
    <t>APORTACIÓN INICIAL:   MONTO: $0.01   FECHA: 19/11/2002
OBSERVACIONES: EL SALDO DEL FIDEICOMISO AL TERCER TRIMESTRE DE 2012, NO PRESENTÓ MOVIMIENTO EN EL PERIODO. LA FECHA DE APORTACIÓN INICIAL CORRESPONDE A LA FECHA EN QUE SE CONSTITUYO EL FIDEICOMISO, DERIVADO DE QUE NO SE HAN REALIZADO APORTACIONES.</t>
  </si>
  <si>
    <t>DESTINO: AL CIERRE DEL TERCER TRIMESTRE SE BENEFICIÓ A 40,771 VISITANTES AL MUSEO, CORRESPONDIENDO 22,381 ENTRADAS A VISITANTES NACIONALES Y 18,390 ENTRADAS A NIÑOS MENORES DE 6 AÑOS Y ADULTOS MAYORES MEXICANOS, LOGRANDO EJERCER UN MONTO DE $3,271,082.45, CON UN AVANCE DE 54.5% DEL TOTAL DE RECURSOS OTORGADOS PARA 2012.
CUMPLIMIENTO DE LA MISIÓN:
DURANTE ESTE EL SEGUNDO Y EL TERCER TRIMESTRES SE PRESENTARON DIVERSAS MUESTRAS PLÁSTICAS, ASÍ COMO LA PRESERVACIÓN Y DIFUSIÓN AL PÚBLICO EN GENERAL DE LA COLECCIÓN PRIVADA MÁS IMPORTANTE DE LA PRODUCCIÓN ARTÍSTICA DE DIEGO RIVERA Y DE FRIDA KAHLO, ADEMÁS DE MANTENER EL APOYO AL CUMPLIMIENTO DE SU OBJETO SOCIAL.</t>
  </si>
  <si>
    <t>APORTACIÓN INICIAL:   MONTO: $64,785,852.00   FECHA: 10/12/1993
OBSERVACIONES: ES DE MENCIONAR QUE EN LAS CIFRAS DEL REPORTE TRIMESTRAL DEL FIDEICOMISO EXISTE UN IMPORTE REFLEJADO EN EL ESTADO DE CUENTA DEL MES DE SEPTIEMBRE POR $349,301.17 Y QUE CORRESPONDE AL PAGO AL MUSEO POR LA EMISIÓN ESPECIAL DE LITOGRAFÍAS DE DIEGO RIVERA Y FRIDA KAHLO, EL CUAL POR ERROR SE DEPOSITÓ EN LA SUBCUENTA ESPECIFICA DEL FIDEICOMISO; SIN EMBARGO, EL FIDECOMISO REALIZÓ LA TRANSFERENCIA DE ESOS RECURSOS ÍNTEGRAMENTE A LA CUENTA QUE ORIGINALMENTE ERA LA RECEPTORA DE DICHO PAGO, POR LO QUE LA SITUACIÓN QUEDÓ SOLVENTADA. SE ADJUNTA NOTA ACLARATORIA EN DONDE EL DIRECTOR DE ADMINISTRACIÓN Y FINANZAS DEL MUSEO ACLARA LA DIFERENCIA QUE EXISTE ENTRE EL NÚMERO DE VISITANTES Y EL MONTO EJERCIDO DEL DONATIVO 2012; ASIMISMO, SE INFORMA QUE NO SE REPORTAN RENDIMIENTOS FINANCIEROS, TODA VEZ QUE LA SUBCUENTA ESPECIFICA DEL FIDEICOMISO SOLO ES DE CHEQUES.</t>
  </si>
  <si>
    <t>APORTACIÓN INICIAL:   MONTO: $125,000,000.00   FECHA: 18/09/1978
OBSERVACIONES: NO SE APORTARON RECURSOS PÚBLICOS FEDERALES A ESTE FIDEICOMISO. EN PROCESO DE EXTINCIÓN. EL SALDO REFLEJADO EN EL RENGLON "PATRIMONIO NETO TOTAL AL 30 DE SEPTIEMBRE DE 2012" DIFIERE EN $ 2,320 CONTRA EK SALDO DISPONIBLE MOSTRADO EN EL ESTADO DE BALANCE, DICHO IMPORTE CORRESPONDE A UN DEPOSITO PARA EL PAGO DE HONORARIOS POR INSTRUCCION NOTARIAL, EL CUAL NO ES APORTACIÓN O PRODUCTO/BENEFICIO PARA EL FIDEICOMISO.</t>
  </si>
  <si>
    <t>APORTACIÓN INICIAL:   MONTO: $1,000,000.00   FECHA: 28/03/2007
OBSERVACIONES: SE INFORMA QUE ACTUALMENTE AL HABER ALCANZADO LA META DE CAPITAL OBJETIVO YA NO INVIERTE EN NUEVOS PROYECTOS, UNICAMENTE REALIZA SEGUIMIENTO AL PORTAFOLIO DE INVERSIONES A EFECTO DE DAR CUMPLIMIENTO A LA OBLIGACION DE REGISTRO TRIMESTRALMENTE DE LA SITUCIÓN QUE GUARDAN LOS FIDEICOMISOS SE PROCEDE A INFORMAR LO CORRESPONDIENTE AL TERCER TRIMESTRE DE 2012.</t>
  </si>
  <si>
    <t>DESTINO: FOMENTAR Y DETONAR INVERSION DE CAPITAL EN PROYECTOS PRODUCTIVOS DEL ESTADO DE CHIAPAS Y OTRAS ENTIDADES DE LA REGION SURESTE DEL PAIS. LA APORTACION REALIZADA DURANTE EL TERCER TRIMESTRE CORRESPONDE A LA CONTRAPRESTACIÓN DE LA EMPRESA ADMINISTRADORA CONFORME A LO ESABLECIDO EN LA CLAUSULA PRIMERA INCISO B) DEL CONVENIO DE ADHESIÓN SUSCRITO.
CUMPLIMIENTO DE LA MISIÓN:
SE CONTINUA IMPULSANDO LA INVERSIÓN FINANCIERA EN PROYECTOS PRODUCTIVOS DEL SECTOR RURAL Y AGROINDUSTRIAL EN EL ESTADO DE CHIAPAS. DEL CAPITAL META DE 675.000 MDP., A LA FECHA, SE HA LEVANTADO 313.280 MDP QUE REPRESENTA EL 46.41%. LA INTEGRACIÓN DEL CAPITAL INVERTIDO SE ENCUENTRA CONFORMADO POR: 45% DE INVERSIONISTAS PRIVADOS, 25% DE LOS GOBIERNOS DE LOS ESTADOS Y 30% DE FOCIR.</t>
  </si>
  <si>
    <t>APORTACIÓN INICIAL:   MONTO: $6,250,000.00   FECHA: 11/12/2008
OBSERVACIONES: SE ENVÍA EL PRESENTE REPORTE CON CIFRAS AL 30 DE SEPTIEMBRE DE 2012, PARA SU REGISTRO CORRESPONDIENTE.</t>
  </si>
  <si>
    <t>APORTACIÓN INICIAL:   MONTO: $2,000,000.00   FECHA: 23/12/2009
OBSERVACIONES: CON FECHA 29 DE FEBRERO EL COMITÉ TÉCNICO DEL FICA LOGISTIC'S DETERMINO EL CIERRE DE DICHO FICA POR LA FALTA DE OPERACIONES. COMO SE HA EXPLICADO AL 20 DE MARZO SE FIRMO EL CONVENIO DE TERMINACION TOTAL DEL FICA LOGISTIC'S POR LO ANTES EXPUESTO, NO MUESTRA MOVIMIENTOS POR ELLO NO SE CUENTA CON ESTADOS FINANCIEROS NI DE CUENTA, SE ESTA EN PROCESO DE CAMBIO DE FIDUCIARIO.</t>
  </si>
  <si>
    <t>APORTACIÓN INICIAL:   MONTO: $1,000,000.00   FECHA: 12/05/2010
OBSERVACIONES: SE PROCEDE A REGISTRAR LA INFORMACIÓN FINANCIERA DEL FICA ACTIVA CORRESPONDIENTE AL TERCER TRIMESTRE DE 2012 A EFECTO DE DAR CUMPLIMIENTO A LAS DISPOSICIONES NORMATIVAS APLICABLES</t>
  </si>
  <si>
    <t>DESTINO: LA PROMOCION DE INVERSION DE CAPITAL DE RIESGO EN TERRITORIO NACIONAL, AL FOMENTO, DESARROLLO Y CONSOLIDACION DE EMPRESAS DEL SECTOR RURAL, AGROINDUSTRIAL Y DE AGRONEGOCIOS.
CUMPLIMIENTO DE LA MISIÓN:
LOS RECURSOS APORTADOS POR FOCIR AL FICA 2 CORRRESPONDEN A HONRAR LAS LLAMADAS DE CAPITAL RECIBIDAS CONFORME LO ESTABLECE LA CLAUSULA PRIMERA DEL CONVENIO DE ADHESIÓN</t>
  </si>
  <si>
    <t>APORTACIÓN INICIAL:   MONTO: $0.01   FECHA: 09/08/2011
OBSERVACIONES: EN CUMPLIMIENTO A LAS DISPOSICIONES NORMATIVAS, SE ENVÍA LA INFORMACIÓN CORRESPONDIENTE AL TERCER TRIMESTRE DE 2012 PARA EL REGISTRO.</t>
  </si>
  <si>
    <t>APORTACIÓN INICIAL:   MONTO: $2,000,000.00   FECHA: 02/03/2012
OBSERVACIONES: LA INFORMACION FINANCIERA YA REFLEJA LA TOTALIDAD DEL FICA AGROPYME</t>
  </si>
  <si>
    <t>DESTINO: APORTAR RECURSOS AL FIDEICOMISO 10055 DE L@RED DE LA GENTE PARA CONTRIBUIR EN LAS ACTIVIDADES Y EVENTOS DE DIFUSIÓN Y PUBLICIDAD DE L@RED DE LA GENTE COMO AGRUPACIÓN FINANCIERA PARA LA PRESTACIÓN DE SERVICIOS A LA POBLACIÓN DEL SECTOR DE AHORRO Y CRÉDITO POPULAR.
CUMPLIMIENTO DE LA MISIÓN:
AL TERCER TRIMESTRE EL NÚMERO DE MIEMBROS DEL FIDEICOMISO CORRESPONDE A 274 CAJAS INCLUYENDO BANSEFI. SE CONTINUA CON LA DISPERSIÓN DE LOS PAGOS DE OPORTUNIDADES A TRAVES DE MEDIOS ELECTRÓNICOS (SE ATIENDEN EN PROMEDIO 371,000 FAMILIAS). EN EL CASO DE REMESAS INTERNACIONALES SE HAN REALIZADO 599,402 OPERACIONES, RESPECTO A REMESAS NACIONALES SE REALIZARON 16,235 OPERACIONES, CUENTA A CUENTA 47 OPERACIONES, RECEPCIÓN POR CUENTA DE TERCEROS TELMEX 120,835 Y MICROSEGUROS 3,939 OPERACIONES.</t>
  </si>
  <si>
    <t>APORTACIÓN INICIAL:   MONTO: $490,994.91   FECHA: 21/12/2004
OBSERVACIONES: EN EL BALANCE GENERAL DENTRO DE LA CUENTA DE CONTRIBUCIONES A FAVOR SE ESTA CONSIDERANDO LA APLICACIÓN DE IVA PAGADO, EL CUAL NO SE HABÍA REALIZADO POR UN IMPORTE DE $223,119.60 CONTRA LA CUENTA DE PATRIMONIO REFLEJANDO ASÍ, UNA DISMINUCIÓN EN AMBAS CUENTAS. ESTE MOVIMIENTO QUE SE REALIZA EN LAS CUENTAS DE ACTIVO Y PATRIMONIO SE REFLEJA DENTRO DE ESTE FORMATO EN EL CONCEPTO DE EGRESOS ACUMULADOS EN EL PERIODO QUE SE REPORTA. (LA APLICACIÓN SE REFLEJA EN LA BALANZA AL 31 DE MARZO, MISMA QUE SE ADJUNTO EN EL PRIMER INFORME). EL FIDUCIARIO ES BANSEFI. LA PARTIDA PRESUPUESTAL AFECTADA ES 483010 DONATIVOS A FIDEICOMISOS PRIVADOS. EL ÁMBITO ES MIXTO PRIVADO. EN ESTE INFORME FINANCIERO SÓLO SE REPORTA EL MONTO DE LA SUBCUENTA CORRESPONDIENTE A RECURSOS PÚBLICOS ANTES DE IVA.</t>
  </si>
  <si>
    <t>DESTINO: DURANTE EL TERCER TRIMESTRE DE 2012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</si>
  <si>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APORTACIÓN INICIAL:   MONTO: $983,330.00   FECHA: 21/02/2008
OBSERVACIONES: SE ENVÍA INFORMACIÓN DEL CONVENIO DE ADHESIÓN AL FIDEICOMISO "C" F/1532 AHM/SOCIEDAD HIPOTECARIA FEDERAL AL TERCER TRIMESTRE DE 2012.</t>
  </si>
  <si>
    <t>DESTINO: N/A
CUMPLIMIENTO DE LA MISIÓN:
EL MANDATO SE ENCUENTRA EN PROCESO DE TERMINACIÓN. DURANTE EL PERIODO QUE COMPRENDE ESTE INFORME NO SE HAN PRESENTARON AVANCES RELEVANTES PARA LA TERMINACIÓN DEL MANDATO.</t>
  </si>
  <si>
    <t>APORTACIÓN INICIAL:   MONTO: $1.00   FECHA: 19/10/2006
OBSERVACIONES: RESPECTO DE LA INFORMACIÓN FINANCIERA, LOS INGRESOS POR INTERESES QUE SE REPORTAN EN EL ESTADO DE RESULTADOS POR 50,607.44, SON EN REALIDAD UN REGISTRO CONTABLE QUE SE ORIGINA CON LOS DERECHOS DE COBRO QUE TIENEN EL MANDATO, ESTO NO SIGNIFICA QUE EL MANDATO CUENTE CON RECURSOS LIQUIDOS, PUES TAL COMO SE HA INFORMADO EN OTRAS OCASIONES LA DISPONIBILIDAD DEL MANDATO ES DE CERO PESOS.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30/09/2012 EL PATRIMONIO DEL MANDATO ES DE 4,157,753.56 Y SE COMPONE DE PATRIMONIO MENOS APLICACIONES PATRIMONIALES POR $3,324,577.29; REMANENTES DE EJERCICIOS ANTERIORES: $782,568.83; Y REMANENTE DEL EJERCICIO: $ 50,607.44</t>
  </si>
  <si>
    <t>DESTINO: N/A
CUMPLIMIENTO DE LA MISIÓN:
LA EMPRESA AUCAL YA DEJÓ DE SER LA CONCESIONARIA DEL PROYECTO Y NO SUSCRIBIÓ EL INSTRUMENTO JURÍDICO DE TERMINACIÓN Y EXTINCIÓN DE OBLIGACIONES DEL CONVENIO DE CONCERTACIÓN DE ACCIONES, LA UCP SOLICITÓ A LA SCT SU INTERVENCIÓN PARA DAR SOLUCIÓN A LA PROBLEMÁTICA ANTES SEÑALADA Y PODER CONTINUAR CON EL PROCESO DE TERMINACIÓN DEL MANDATO. AL TÉRMINO DEL TERCER TRIMESTRE NO SE PRESENTARON AVANCES RELEVANTES EN EL PROCESO DE TERMINACIÓN DEL MANDATO.</t>
  </si>
  <si>
    <t>DESTINO: N/A
CUMPLIMIENTO DE LA MISIÓN:
EL MANDATO SE ENCUENTRA EN PROCESO DE TERMINACIÓN. AL TÉRMINO DEL TERCER TRIMESTRE NO SE PRESENTARON AVANCES RELEVANTES. EL ESTATUS ACTUAL DEL PROCESO DE TERMINACIÓN ES QUE NAFIN ESTÁ REALIZANDO LAS GESTIONES PARA LA CONTRATACIÓN DE UN DESPACHO JURÍDICO PARA LAS INVESTIGACIONES CORRESPONDIENTES.</t>
  </si>
  <si>
    <t>APORTACIÓN INICIAL:   MONTO: $100.00   FECHA: 22/11/1991
OBSERVACIONES: EL PRESENTE ACTO JURIDICO NO RECIBE APORTACIONES FEDERALES, DEBIDO A LO ANTERIOR SE REPORTA EL PATRIMONIO TOTAL. AL 30 DE SEPTIEMBRE DE 2012 EL PATRIMONIO TOTAL DEL PRESENTE ACTO JURIDICO ES EN MONEDA NACIONAL DE: 332,854.69 Y ESTÁ COMPUESTO POR PATRIMONIO (254,733.59), REMANENTE LÍQUIDO DE EJERCICIOS ANTERIORES (144,265.75), DEFICIENTE LÍQUIDO DE EJERCICIOS ANTERIORES (-38,280.79) Y RESULTADO DEL EJERCICIO EN CURSO (-27,863.86). POR SU PARTE EL ACTIVO SE COMPONE DE INVERSIONES EN VALORES (332,854.69) NOTA: LA APORTACION INICIAL ES EN MONEDA EXTRANJERA (DOLARES DE LOS ESTADOS UNIDOS).</t>
  </si>
  <si>
    <t>DESTINO: N/A
CUMPLIMIENTO DE LA MISIÓN:
EL MANDATO SE ENCUENTRA EN PROCESO DE TERMINACIÓN. DURANTE EL EL TERCER TRIMESTRE DEL PRESENTE AÑO NO SE PRESENTARON AVANCES RELEVANTES EN EL PROCESO DE TERMINACIÓN. EL ESTATUS ACTUAL DEL PROCESO DE TERMINACIÓN ES QUE LA UCP MEDIANTE OF. NO. 305.V.-015/2012 DEL 8-II-2012, ENVIÓ AL SAE LA SOLICITUD DE TRANSFERIR A ESE ÓRGANO DESCONCENTRADO LOS BIENES Y DERECHOS MATERIA DEL MANDATO.</t>
  </si>
  <si>
    <t>APORTACIÓN INICIAL:   MONTO: $216.23   FECHA: 18/02/1941
OBSERVACIONES: DEBIDO A QUE EL PRESENTE ACTO JURIDICO NO RECIBE APORTACIONES FEDERALES SE REPORTA SU PATRIMONIO TOTAL. SU PATRIMONIO TOTAL AL 30 DE SEPTIEMBRE DE 2012 ES DE 10,908,107.15 Y SE COMPONE POR PATRIMONIO (7,830,688.54), REMANENTE LIQUIDO DE EJERCICIOS ANTERIORES (3,126,537.54), DEFICIENTE LIQUIDO DE EJERCICIOS ANTERIORES(-68,153.44) Y RESULTADO DEL EJERCICIO EN CURSO (19,034.51). EL ACTIVO A SU VEZ SE COMPONE POR INVERSIONES EN VALORES (3,335,784.21), ASÍ COMO INMUEBLES, MOBILIARIO Y EQUIPO (NETO) POR (7,572,322.94).</t>
  </si>
  <si>
    <t>DESTINO: NO SE REALIZARON EROGACIONES.
CUMPLIMIENTO DE LA MISIÓN:
EN FORMA ADICIONAL A LA INFORMACIÓN SOLICITADA A BANOBRAS PARA INFORMAR SOBRE EL GRADO DE CUMPLIMIENTO DE LAS CLÁUSULAS CONTENIDAS EN EL CONTRATO DE MANDATO Y PRESENTAR EN TÉRMINOS MONETARIOS EL COSTO-BENEFICIO QUE IMPLICA EL CONTINUAR CON EL PROCESO JUDICIAL DEL JUICIO, SE SOLICITO INCLUIR INFORMACIÓN RESPECTO DE LA SITUACIÓN JURÍDICA, ASÍ COMO EL SEGUIMIENTO Y ESTATUS ACTUAL DEL MANDATO.</t>
  </si>
  <si>
    <t>SERVICIO DE ADMINISTRACIÓN Y ENAJENACIÓN DE BIENES (MANDATARIO)</t>
  </si>
  <si>
    <t>DESTINO: LOS RECURSOS SE HAN DESTINADO A CUBRIR GASTOS DE ADMINISTRACIÓN DEL MANDATO, TALES COMO EL PAGO DE LAS COMISIONES BANCARIAS GENERADAS POR LA INVERSIÓN DE LOS RECURSOS LÍQUIDOS DISPONIBLES DEL MANDATO Y GASTOS CONSISTENTES EN EL COSTO DEL PERSONAL ADMINISTRATIVO CONTRATADO PARA OPERAR EL MANDATO.
CUMPLIMIENTO DE LA MISIÓN:
EL MANDATARIO (SAE) HA ADMINISTRADO LOS RECURSOS DISPONIBLES (INVERSIÓN EN VALORES) Y ESTÁ REALIZANDO LOS ACTOS NECESARIOS A FIN DE TRANSMITIR AL SAE COMO MANDATARIO EN EL MANDATO FICAH, LOS ACTIVOS QUE INTEGRAN EL PATRIMONIO DEL FICAH E INICIAR EL PROCEDIMIENTO DE EXTINCIÓN DE DICHO FIDEICOMISO.</t>
  </si>
  <si>
    <t>APORTACIÓN INICIAL:   MONTO: $71,000,000.00   FECHA: 24/12/2009
OBSERVACIONES: MEDIANTE OFICIO UBVA/107/2011 DE FECHA 8 DE DICIEMBRE DE 2011 SE EMITIÓ UNA CARTA DE INSTRUCCIONES EN LA QUE SE ESTABLECIÓ EL 15 DE NOVIEMBRE DE 2012, COMO FECHA PARA LLEVAR A CABO LA TRANSMISIÓN AL SAE DEL PATRIMONIO DEL FICAH. EL 22 DE AGOSTO DE 2012 SE CELEBRÓ EL CONVENIO DE SEGUNDO PAGO PARCIAL ANTICIPADO DE LA CANTIDAD ADEUDADA POR EL FICAH CON MOTIVO DEL PRÉSTAMO OTORGADO (MUTUO), RECIBIENDO EL 24 DE AGOSTO DE 2012, MEDIANTE TRANSFERENCIA ELECTRÓNICA EL IMPORTE DE $15´800,000.00</t>
  </si>
  <si>
    <t>A) (SUJETO A RENOVACIÓN DEL PROGRAMA POR MEXICO Y VENEZUELA) OTORGUE FINANCIAMIENTOS PARA INTERCAMBIO COMERCIAL ENTRE MÉXICO Y PAÍSES PARTICIPANTES, Y/O PROYECTOS DE DESARROLLO ECONÓMICO, GASTOS LOCALES DE PROYECTOS A SECTORES PÚBLICO Y PRIVADO E IMPORTADORES MEXICANOS DE BIENES Y SERVICIOS; B) ADMINISTRE CRÉDITOS OTORGADOS Y RECUPERACIONES, Y C) TRANSFIERA RECURSOS DISPONIBLES Y QUE A FUTURO SE RECIBAN AL FIDEICOMISO A CONSTITUIR (VIGÉSIMO SÉPTIMO TRANSITORIO DEL PEF 2012).</t>
  </si>
  <si>
    <t>DESTINO: CORRESPONDEN AL RUBRO CAMBIOS $10,154,162.59, A COSTO DE ADMINISTRACIÓN $52,630,900.00 Y A HONORARIOS E IMPUESTOS DIVERSOS $504,347.83. A PARTIR DE ESTE INFORME TRIMESTRAL POR RECOMENDACIÓN DE LA AUDITORÍA SUPERIOR DE LA FEDERACIÓN, NO SE PRESENTARÁN LOS DESEMBOLSOS COMO PARTE DE LOS EGRESOS, YA QUE CONTABLEMENTE (ESTADOS FINANCIEROS) FORMAN PARTE DE LA CARTERA ACTIVA EN EL RUBRO DE PRÉSTAMOS DIRECTOS (VER NOTA ACLARATORIA).
CUMPLIMIENTO DE LA MISIÓN:
AL TERCER TRIMESTRE SE HAN DESEMBOLSADO RECURSOS PARA: TERMINAR LA REPOSICIÓN DE 350 AUTOBUSES Y CONTINUAR LA CONSTRUCCIÓN DEL HOSPITAL MILITAR EN NICARAGUA; EN HONDURAS PARA EL PLAN NACIONAL DE SEGURIDAD VIAL; PROGRAMA DE VIVIENDA SOCIAL EN CENTROAMÉRICA; CENTRO DE ASISTENCIA TÉCNICA PARA CENTROAMÉRICA, PANAMÁ Y REP. DOMINICANA; FONDO DE INFRAESTRUCTURA REGIONAL; Y TRASPASO DE RECURSOS PARA LA CONSTITUCIÓN DEL FONDO DE INFRAESTRUCTURA PARA PAÍSES DE MESOAMÉRICA Y EL CARIBE.</t>
  </si>
  <si>
    <t>APORTACIÓN INICIAL:   MONTO: $3,531,961,424.37   FECHA: 01/06/2008
OBSERVACIONES: LOS INGRESOS ASCIENDEN A $36,018,434.77 (CONSTITUIDOS POR RENDIMIENTOS POR INVERSIONES EN PESOS $5,545,020.00 E INTERESES POR FINANCIAMIENTOS OTORGADOS EN DÓLARES DE LOS ESTADOS UNIDOS $30,473,414.77) (VER NOTA ACLARATORIA). LOS EGRESOS TOTALIZARON $63,289,410.42 INTEGRADOS POR: A) $52,630,900.00 POR COSTO DE ADMINISTRACIÓN, B) $10,154,162.59 A CAMBIOS, C) $434,782.61 A HONORARIOS Y D) $69,565.22 A IMPUESTOS DIVERSOS. A PARTIR DE ESTE TRIMESTRE POR RECOMENDACIÓN DE LA AUDITORÍA SUPERIOR DE LA FEDERACIÓN, NO SE PRESENTAN TANTO LAS RECUPERACIONES DE CAPITAL EN “OTRAS APORTACIONES”, COMO LA REVALORIZACIÓN DE LA APORTACIÓN INICIAL DEL MANDATO EN "OTROS PRODUCTOS Y BENEFICIOS", AMBOS EN DÓLARES DE LOS ESTADOS UNIDOS, YA QUE CONTABLEMENTE (ESTADOS FINANCIEROS) FORMAN PARTE DEL PATRIMONIO.</t>
  </si>
  <si>
    <t>DESTINO: AL TERCER TRIMESTRE LOS EGRESOS POR 267,888.64 PESOS, SE INTEGRAN POR 228,982.24 PESOS, POR CONCEPTO DE HONORARIOS DE SERVICIOS FIDUCIARIOS DEL PERIODO DEL 4 DE FEBRERO AL 3 DE AGOSTO DE 2012, ASÍ COMO 38,906.40 PESOS, REFERENTES A LA LIQUIDACIÓN POR SERVICIOS DE AUDITORÍA A LOS ESTADOS FINANCIEROS DEL MANDATO POR LOS EJERCICIOS 2009 Y 2010.
CUMPLIMIENTO DE LA MISIÓN:
DE CONFORMIDAD CON EL NUMERAL OCTAVO DE LOS LINEAMIENTOS DEL FARP, LOS RECURSOS DEL FONDO SE PODRAN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</si>
  <si>
    <t>APORTACIÓN INICIAL:   MONTO: $200,000.00   FECHA: 14/05/2009
OBSERVACIONES: EL IMPORTE EN DISPONIBILIDAD SE REFIERE A VALORES DE FÁCIL REALIZACIÓN, REGISTRADOS EN EL ESTADO DE POSICIÓN O SITUACIÓN FINANCIERA AL 30 DE SEPTIEMBRE DE 2012.</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</si>
  <si>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 DURANTE LOS TRES PRIMEROS TRIMESTRES DE 2012, NO SE REGISTRARON RECUPERACIONES NI CASTIGOS DE LA CARTERA CREDITICIA.</t>
  </si>
  <si>
    <t>APORTACIÓN INICIAL:   MONTO: $91,064,699.28   FECHA: 31/12/1988
OBSERVACIONES: EL SALDO DE ESTOS MANDATOS NO SE INTEGRA POR ACTIVOS DISPONIBLES. DURANTE LOS TRES PRIMEROS TRIMESTRES DE 2012, NO SE REGISTRARON RECUPERACIONES NI CASTIGOS DE LA CARTERA CREDITICIA.</t>
  </si>
  <si>
    <t>DESTINO: OTORGAMIENTO DE CRÉDITOS $18,2747,338,4731 PARA GASTO DE OPERACIÓN Y ADMINISTRACIÓN $847,320,959 PARA PROGRAMAS SUJETOS A REGLAS DE OPERACIÓN $543,884,141; OTROS EGRESOS $13,5800,000 Y PARA OPERACIONES DE CRÉDITO $ 748,974,1748
CUMPLIMIENTO DE LA MISIÓN:
AL TERCER TRIMESTRE LA FINANCIERA RURAL MOSTRÓ UN CUMPLIMIENTO DEL 119.39 POR CIENTO CON RESPECTO A LA META ESTABLECIDA EN SU PROGRAMA PRESUPUESTO MODIFICADO MANTENIENDO CON ELLO SU SUSTENTABILIDAD, APOYANDO LAS ACTIVIDADES DE CAPACITACIÓN Y DESARROLLANDO LOS PROGRAMAS QUE LE FUERON ENCOMENDADOS EN EL PRESUPUESTO DE EGRESOS DE LA FEDERACIÓN</t>
  </si>
  <si>
    <t>DESTINO: MANTENIMIENTO Y REPARACION DE INSTALACIONES, PAGO DE IMPUESTOS, GASTOS DE ADMINISTRACION Y SIENDO EL PRINCIPAL RUBRO LAS ENTREGAS AL FIDEICOMITENTE.
CUMPLIMIENTO DE LA MISIÓN:
RENOVACION DE LAS INSTALACIONES, EL HOTEL ES AUTOFINANCIABLE Y SE RECUPERA LA INVERSION REALIZADA, ASIMISMO SE BRINDA SERVICIOS RECREATIVOS A LOS DERECHOHABIENTES.</t>
  </si>
  <si>
    <t>APORTACIÓN INICIAL:   MONTO: $500,000.00   FECHA: 01/10/2002
OBSERVACIONES: EXISTEN IMPORTES EN CONCILIACION POR $599,029.21, ESTAS CIFRAS ESTAN ACTUALIZADAS AL 30 DE SEPTIEMBRE DEL 2012 Y DICHA INFORMACION SE ENCUENTRA EN LA PAGINA DEL COLEGIO DE POSTGRADUADOS.</t>
  </si>
  <si>
    <t>DESTINO: PROGRAMA DE OBSERVADORES A BORDO DE EMBARCACIONES ATUNERAS, CAMARONERAS Y TIBURONERAS, SEGUIMIENTO Y VERIFICACIÓN EN TIERRA DE ATÚN, ETC.
CUMPLIMIENTO DE LA MISIÓN:
DESDE EL INICIO DE LOS PROGRAMAS DE OBSERVADOR CIENTÍFICO A BORDO, SE HA PARTICIPADO EN: 2101 EMBARCACIONES ATUNERAS MAYORES DE 363 T/M; 6136 DE ATÚN CON PALAGRE; 1909 DE CAMARÓN DE ALTAMAR EN O.P Y GM; 3359 DE CAMARÓN (PANGA) DEL ALTO G. DE CALIFORNIA Y COSTAS DE SINALOA; 511 DE PESCA DE TIBURÓN; 3230 VERIFICACIONES DE DESCARGA DE EMBARCACIONES DE MEDIANA ALTURA Y 103,545 DE DESCARGA DE CAMARÓN RIVEREÑO. EN TOTAL, SE HA PARTICIPADO EN 10,776 EMBARCACIONES MAYORES Y 3713 EMBARCACIONES MENORES</t>
  </si>
  <si>
    <t>DESTINO: PRÉSTAMOS OTORGADOS A LOS TRABAJADORES, GASTOS FIDUCIARIOS Y OTROS GASTOS.
CUMPLIMIENTO DE LA MISIÓN:
AL 30 DE SEPTIEMBRE SE SOLICITARON 1107 PRÉSTAMOS, LOS CUALES SE OTORGARON AL 100%, EN CUMPLIMIENTO A LOS FINES DEL FIDEICOMISO.</t>
  </si>
  <si>
    <t>DESTINO: EL IMPORTE CAPTURADO EN EL APARTADO DENOMINADO "PAGO DE HONORARIOS Y COMISIONES" INCLUYE $10.32 POR CONCEPTO COMISIÓN PAGADAS SPEI. EL IMPORTE DE LOS EGRESOS ACUMULADOS CORRESPONDE A LA LIQUIDACIÓN DE 237 TRABAJADORES EL 30 DE SEPTIEMBRE 2012 "PAQUETE MICHOACÁN".
CUMPLIMIENTO DE LA MISIÓN:
EL FIDEICOMISO CONTINÚA CON LOS FINES PARA LOS QUE FUE CREADO.</t>
  </si>
  <si>
    <t>APORTACIÓN INICIAL:   MONTO: $30,843,795.44   FECHA: 28/09/2007
OBSERVACIONES: INFORMACIÓN AL 30 DE SEPTIEMBRE DE 2012, REMITIDA POR CAPUFE.</t>
  </si>
  <si>
    <t>DESTINO: EL IMPORTE DE EGRESOS ACUMULADOS EN EL PERIODO QUE SE REPORTA POR $116,290.87, CORRESPONDEN A PAGOS POR PRIMAS DE ANTIGÜEDAD DE SERVIDORES PÚBLICOS AL CONCLUIR SU RELACIÓN LABORAL CON API MAZATLÁN. SE DETALLAN A CONTINUACIÓN: JUAN RODOLFO LÓPEZ TIRADO, GTE DE ADMÓN Y FIN $24,279.45; MIGUEL ÁNGEL TIRADO BUSTAMANTE, SUBGTE DE PROCEDIMIENTOS LEGALES $3,768.17; MARIO CORTEZ BETANCOURT, COORD DE INFORMÁTICA $13,219.68; RAMÓN YERA GUEVARA, COORD DE PRESUPUESTOS $11,168.55; PATRICIA ESPERANZA BENAVIDES PALACIOS, SUBGTE DE ADMÓN DE RECURSOS $24,963.16; CARLOS ALEJANDRO STECK TELLO, JEFE DE REC HUM $14,264.66; KEREN RUELAS IBARRA, JEFA DE PROMOCIÓN $24,627.20.
CUMPLIMIENTO DE LA MISIÓN:
EL FIDEICOMISO CONTINÚA CON LOS FINES PARA LOS QUE FUE CREADO.</t>
  </si>
  <si>
    <t>APORTACIÓN INICIAL:   MONTO: $3,975.00   FECHA: 22/10/1996
OBSERVACIONES: INFORMACIÓN AL 30 DE SEPTIEMBRE DE 2012.</t>
  </si>
  <si>
    <t>APORTACIÓN INICIAL:   MONTO: $1.00   FECHA: 27/07/1972
OBSERVACIONES: LA DISP.CORRESPONDE AL PATRIMONIO CON CIFRAS AL 30/SEPTIEMBRE/2012, SE CAPTURÓ UN PESO EN APORTACIÓN INICIAL, EN VIRTUD DE QUE EL SISTEMA NO PERMITE CONTINUAR CON LA CAPTURA SI NO EXISTEN DATOS EN DICHO CAMPO.</t>
  </si>
  <si>
    <t>DESTINO: PAGO DE PENSIONES Y PRESTACIONES DE LOS FIDEICOMISARIOS, GASTOS DE ADMINISTRACIÓN, HONORARIOS E IMPUESTOS DIVERSOS.
CUMPLIMIENTO DE LA MISIÓN:
SE PAGÓ EN TIEMPO Y FORMA LA PENSIÓN DE 35,609 JUBILADOS MENSUALES EN PROMEDIO.</t>
  </si>
  <si>
    <t>APORTACIÓN INICIAL:   MONTO: $50,000.00   FECHA: 19/12/1997
OBSERVACIONES: LA DISPONIBILIDAD CORRESPONDE AL PATRIMONIO. SE PAGÓ EN TIEMPO Y FORMA LA PENSIÓN DE 35,609 JUBILADOS MENSUALES. SE CUMPLE CON EL INDICADOR AL 100%.</t>
  </si>
  <si>
    <t>DESTINO: PROYECTO "ACCIONES PARA ATENDER LA DEMANDA DE SERVICIOS AEROPORTUARIOS DEL CENTRO DEL PAÍS" Y ESPECÍFICAMENTE EN: TERMINAL 1: "AMPLIACIÓN AMBULATORIO FASE II Y III; AMPLIACIÓN EDIFICIO TERMINAL ÁREA INTERNACIONAL; DRENAJE PLUVIAL EN VIALIDADES; REHABILITACIÓN DE CÁRCAMOS; CONSTRUCCIÓN DE RODAJES; DEMOLICIONES; REUBICACIONES; CONSTRUCCIÓN DEL EDIFICIO Y ESTACIONAMIENTO PARA EL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 2", CONSTRUCCIÓN DE TERRAPLÉN EN T2, LEVANTAMIENTO FÍSICO, FOTOGRÁFICO Y TOPOGRÁFICO EN T2, ELABORACIÓN DE LIBROS BLANCOS, ANÁLISIS GEOTECNIA Y SALINIDAD, ACTUALIZACIÓN PROGRAMA MAESTRO DE DESARROLLO AICM, TOLUCA: "REENCARPETADO DE PISTAS, CONSTRUCCIÓN DE DUCTOS, ENTUBAMIENTO EN CABECERAS, AMPLIACIÓN DEL EDIFICIO TERMINAL Y ADQUISICIÓN DE TERRENOS". CUERNAVACA:"REENCARPETADO DE PISTAS Y ADQUISICIÓN DE TERRENOS ". OTROS: "HONORARIOS DE LA FIDUCIARIA".
CUMPLIMIENTO DE LA MISIÓN:
EN LA TERMINAL 1 Y 2 SE TIENE UN AVANCE GLOBAL DEL 100% Y SE CONCLUYÓ EL DISTRIBUIDOR VIAL N°2 AL 100%, POR LO QUE SE ESTÁ EN PROCESO LA RECOPILACIÓN E INTEGRACIÓN DE LA INFORMACIÓN PARA LA ENTREGA A LA SCT (DGAC) EN LOS TRABAJOS DE MANTENIMIENTO EN EN HANGAR DEL EDO MAYOR PRESIDENCIAL, SE TIENE UN 89% DE AVANCE FINANCIERO.</t>
  </si>
  <si>
    <t>APORTACIÓN INICIAL:   MONTO: $850,000,000.00   FECHA: 23/12/1999
OBSERVACIONES: LA DISPONIBILIDAD CORRESPONDE AL PATRIMONIO DEL FIDEICOMISO AL 30 DE SEPTIEMBRE DE 2012.</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</si>
  <si>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SEPTIEMBRE DE 2012 SON: DE REC. FEDERALES $8'352,455.36 Y $13,435.28 DE RECURSOS ESTATALES.</t>
  </si>
  <si>
    <t>APORTACIÓN INICIAL:   MONTO: $35,000,000.00   FECHA: 18/12/2009
OBSERVACIONES: LA DISPONIBILIDAD CORRESPONDE AL PATRIMONIO DEL MANDATO AL 30 DE SEPTIEMBRE DE 2012.</t>
  </si>
  <si>
    <t>DESTINO: EN EL CONCEPTO DE PAGOS DE HONORARIOS SE CONSIDERA: COMISIONES BANCARIAS, HONORARIOS FIDUCIARIOS, OTROS IMPUESTOS Y DERECHOS. EN EL CONCEPTO DE EGRESOS SE CONSIDERA LA APORTACION A LOS SIGUIENTES PROYECTOS: FME2012-1 AL FME2012-19
CUMPLIMIENTO DE LA MISIÓN:
SE DIO CUMPLIMIENTO AL ARTICULO 37 DEL PEF EL 24 DE FEBRERO DE 2012, MEDIANTE DOS TRANSFERENCIA</t>
  </si>
  <si>
    <t>DESTINO: SE PAGARON 50,363,792.67 SE CANALIZO PARA LA INTRUEMENTACION DE PROYECTOS DE ASISTENCIA TECNICA Y GARANTÍAS, MOVIMIENTOS QUE SE REFLEJA DE FORMA ACUMULADA EN ENTREGAS PATRIMONIALES -301,420,992.68
CUMPLIMIENTO DE LA MISIÓN:
.</t>
  </si>
  <si>
    <t>DESTINO: MEJORAR LA COMPETITIVIDAD DE LAS PYMES.
CUMPLIMIENTO DE LA MISIÓN:
CON OBJETO DE DETERMINAR EL CUMPLIMIENTO DE LA MISIÓN Y FINES DEL FILANFI, SE ESTÁN REALIZANDO ACCIONES DE EVALUACIÓN DE LOS PROGRAMAS E IMPACTOS (SE ANEXA INFORME DE ACTIVIDADES TRIMESTRE JULIO - SEPTIEMBRE 2012).</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</si>
  <si>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EN EL ARTÍCULO 35, FRACC. XII DEL REGLAMENTO INTERIOR DE LA SECRETARÍA DE ECONOMÍA, SE PRESENTA EL TERCER INFORME TRIMESTRAL DE 2012 CORRESPONDIENTE AL PRESENTE ACTO JURÍDICO.</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</si>
  <si>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 EL 6 DE JUNIO DE 2012 SE TRASPASO $57,518,259 PARA LA SEPARACION DEL FONDOS DE PERSONAL OPERATIVO Y PERSONAL DE MANDO AL FONDO CON CLAVE 201210K2O01558</t>
  </si>
  <si>
    <t>201210K2O01558</t>
  </si>
  <si>
    <t>PLAN DE PENSIONES DE CONTRIBUCION DEFINIDA PARA EL PERSONAL DE MANDO DEL FIFOMI</t>
  </si>
  <si>
    <t>CUMPLIR CON LAS OBLIGACIONES LABORALES DE CONFORMIDAD CON LA NIF D-3 Y REGLAMENTO DEL PLAN DE PENSIONES DE CONTRIBUCION DEFINIDA PARA EL PERSONAL DE MANDO DEL FIFOMI, PARA SUGRAGAR LOS BENEFICIOS QUE EL FIFOMI OTORGA A SUS EMPLEADOS POR CONCEPTO DEL PAGO DE PLAN DE PENSIONES, TODA VEZ QUE SON OBLIGACIONES CONTRAIDAS CON EL PERSONAL Y NO SE PUEDEN EXTINGUIR.</t>
  </si>
  <si>
    <t>ACTINVER CASA DE BOLSA SA DE CV</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</si>
  <si>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CUMPLIO CON LAS OBLIGACIONES LABORALES DE CONFORMIDAD CON LA NIF D-3, Y REGLAMENTO DEL PLAN DE PENSIONES DE CONTRIBUCION DEFINIDA PARA EL PERSONAL DE MANDO DEL FIFOMI.</t>
  </si>
  <si>
    <t>APORTACIÓN INICIAL:   MONTO: $57,518,259.00   FECHA: 06/06/2012
OBSERVACIONES: SE CONSTITUYE DEL TRASPASO DEL PLAN DE PENSIONES 199810K2O00734 POR LA SEPARACION DE FONDOS PARA PERSONAL OPERATIVO Y PERSONAL DE MANDO</t>
  </si>
  <si>
    <t>DESTINO: EL GASTOS DE LOS ESTADOS FINANCIEROS 1,545,588.44 RESERVAS POR PAGAR 2012 124,701.91 PASIVO A SEPTIEBRE 104,400.00 EGRESO TOTAL A MARZO 1,316,486.53 LA RESERVA POR PAGAR AL CIERRE DE 2011 FUE 4,118,884.14 MÁS LA RESERVA DE ENERO A SEPTIEBRE ES DE 124,701.91, EN ESTADO FINANCIERO ES POR UN TOTAL DE 4,243,586.05
CUMPLIMIENTO DE LA MISIÓN:
SE PROPORCIONO ASISTENCIA TECNICA Y CAPACITACION.</t>
  </si>
  <si>
    <t>DESTINO: APOYAR, PARCIALMENTE, LOS PROYECTOS DE CARÁCTER EDUCATIVO, CULTURAL Y ACADÉMICO QUE AYUDEN A ESTRECHAR LOS LAZOS DE AMISTAD, ASÍ COMO A INCREMENTAR EL CONOCIMIENTO MUTUO (MÉXICO-JAPÓN).
CUMPLIMIENTO DE LA MISIÓN:
SE REALIZÓ EL TRASPASO FINANCIERO A 7 DE LOS 8 PROYECTOS APROBADOS EN LA XLVIII REUNIÓN DEL COMITÉ TÉCNICO,REALIZADA EL 13 DE ABRIL DEL PRESENTE AÑO</t>
  </si>
  <si>
    <t>APORTACIÓN INICIAL:   MONTO: $23,610,000.00   FECHA: 02/02/1982
OBSERVACIONES: LA APORTACIÓN INICIAL ES EN VIEJOS PESOS Y LA FECHA ES ESTIMADA POR NO CONTARSE CON EL DATO EXACTO.</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</si>
  <si>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 SE ENVIAN ESTADOS FINANCIEROS CON CORTE AL 30 DE JUNIO DEBIDO A QUE AUN NO SE NOS ENTREGAN LOS DE SEPTIEMBRE.</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</si>
  <si>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2010-2011 DE 45,510 ESCUELAS BENEFICIADAS EN LA FASE X. PARA EL CICLO ESCOLAR 2011-2012 SE TIENE UNA CIFRA PRELIMINAR DE 46,875 ESCUELAS BENEFICIADAS Y 46,875 CONSEJOS ESCOLARES O EQUIVALENTES Y, SE PREVÉ ALCANZAR UN TOTAL DE 37,987 DIRECTORES CAPACITADOS EN GESTIÓN ESTRATÉGICA, EN BENEFICIO DE 8 MILLONES DE ALUMNOS APROXIMADAMENTE.</t>
  </si>
  <si>
    <t>DESTINO: APOYAR LOS SERVICIOS QUE SE PROPORCIONAN A LOS ESTUDIANTES DE LOS SUBSISTEMAS DE PREPARATORIA ABIERTA, EDUCACIÓN MEDIA SUPERIOR A DISTANCIA Y BACHILLERATO SEMIESCOLARIZADO.
CUMPLIMIENTO DE LA MISIÓN:
PREPARATORIA ABIERTA (PROYECTOS I, II,III Y IV) 3,553 SERVICIOS DE ASESORIA EN EL D.F.; 14,625 ESTUDIANTES INSCRITOS EN EL D.F.; 61,360 EXÁMENES APLICADOS EN EL D.F. Y 2 EVENTOS DE DIFUSION.</t>
  </si>
  <si>
    <t>DESTINO: REINTEGRAR A LOS TRABAJADORES DEL SECTOR INSCRITOS AL FORTE EL MONTO QUE LES CORRESPONDE UNA VEZ QUE SE HAYAN RETIRADO DEL SERVICIO ACTIVO POR JUBILACIÓN, RENUNCIA O COMO SEGURO DE VIDA EN CASO DE DEFUNCIÓN
CUMPLIMIENTO DE LA MISIÓN:
SE ENVIARON 2,366 SOLCITUDES DE LIQUIDACION Y/O PAGO DE SEGURO DE VIDA DEL PERSONAL QUE SE DESINCORPORA DEL FONDO A LA INSTITUCION FIDUCIARIA PARA SU TRAMITE CORRESPONDIENTE.</t>
  </si>
  <si>
    <t>DESTINO: PAGO DE COMISIONES AL FIDUCIARIO POR $832,512.00 PAGO TOTAL DE HONORARIOS A DESPACHO DE AUDITORES EXTERNOS POR $33,318.00 IVA DE COMISIONES AL FIDUCIARIO Y DE HONORARIOS A AUDITORES EXTERNOS POR $138,532.80
CUMPLIMIENTO DE LA MISIÓN:
A LA FECHA LAS ENTIDADES FEDERATIVAS HAN OTORGADO 65,472 CRÉDITOS A DOCENTES DE EDUCACIÓN BÁSICA PARA EL PAGO DE ENGANCHE Y GASTOS DE ESCRITURACIÓN DE VIVIENDA, DE ESTOS 2,547 CRÉDITOS SE OTORGARON EN 2012.</t>
  </si>
  <si>
    <t>DESTINO: DURANTE EL TERCER TRIMESTRE DE 2012.SE EFECTUO PAGOS AL FIDUCIARIO POR CONCEPTO DE HONORARIOS POR LA ADMINISTRACION DEL FIDEICOMISO SEP-UNAM.Y RETIRO POR PAGO DE HONORARIOS PROFESIONALES AL EVALUADOR DE LOS PROYECTOS DEL FIDEICOMISO SEP-UNAM.
CUMPLIMIENTO DE LA MISIÓN:
SE ASESORÓ A LAS INSTITUCIONES DE EDUCACIÓN SUPERIOR QUE DESARROLLAN ACTUALMENTE PROYECTOS CON RECURSOS DEL FIDEICOMISO SEP-UNAM, PARA RESOLVER CUESTIONES RELACIONADAS CON LA GESTIÓN DE LOS MISMOS. SE CONTINÚA DESARROLLANDO EL PROCESO DE INTEGRACIÓN DE LOS INFORMES DE CIERRE DE VARIOS DE LOS PROYECTOS DESARROLLADOS POR LAS INSTITUCIONES.</t>
  </si>
  <si>
    <t>DESTINO: DESTINAR LOS RECURSOS DEL GENERADOS POR EL FONDO APOYAR LOS PROYECTOS ESPECIFICOS DE INVESTIGACION CIENTIFICA Y TECNOLOGICA,ASI COMO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EN EL TRIMESTRE DE JULIO-SEPTIEMBRE DE 2012 SE AUTORIZARON 83 CONVENIOS VINCULADOS POR UN MONTO DE $ 678'059,162.33 APOYANDOSE A 33 ESCUELAS Y CON 17 PROYECTOS DE INVERSION POR UN MONTO DE $ 56'214,510.87 SE APOYARON 4 ESCUELAS MAS</t>
  </si>
  <si>
    <t>APORTACIÓN INICIAL:   MONTO: $208,291,000.00   FECHA: 24/02/2009
OBSERVACIONES: NO HAY OBSERVACIONES</t>
  </si>
  <si>
    <t>DESTINO: AL TERCER TRIMESTRE DEL PRESENTE AÑO NO SE HAN APORTADO RECURSOS PUBLICOS FEDERALES A ESTE FIDEICOMISO.
CUMPLIMIENTO DE LA MISIÓN:
HA LA FECHA SE HA CUMPLIDO LA MISIÓN Y FINES PARA LOS CUALES FUE CREADO EL FIDEICOMISO, NO OBSTANTE QUE NO SE HA CONTADO CON RECURSOS EN EL PRESENTE AÑO, LLEVANDOSE A CABO ACTIVIDADES DE ADMINISTRACIÓN Y MANTENIMIENTO DE LOS INMUEBLES CORRESPONDIENTES LOS DOS IMPORTANTES MUSEOS, ASÍ COMO DE LAS OBRAS DE ARTE QUE ALBERGAN, CONSIDERADAS PATRIMONIO ARTÍSTICO Y CULTURAL DE LA NACIÓN Y QUE TIENE BAJO SU CUSTODIA.</t>
  </si>
  <si>
    <t>APORTACIÓN INICIAL:   MONTO: $645,500.00   FECHA: 25/09/1958
OBSERVACIONES: LA INFORMACIÓN QUE SE PRESENTA ES LA QUE SE GENERA A PARTIR DE LOS ESTADOS FINANCIEROS EMITIDOS POR EL FIDUCIARIO BANCO DE MÉXICO AL TERCER TRIMESTRE DEL 2012.</t>
  </si>
  <si>
    <t>DESTINO: SE ENVÍAN LAS CIFRAS CORRESPONDIENTES AL SEGUNDO TRIMESTRE DEL PRESENTE AÑO, DEBIDO A QUE LA DIRECCIÓN GENERAL DEL CENART NO HA PROPORCIONADO LAS DEL TERCER TRIMESTRE DEL AÑO ACTUAL. LOS RECURSOS PROPIOS GENERADOS DERIVADOS DE RECURSOS PÚBLICOS FEDERALES, SE HAN APLICADO AL PAGO DE HONORARIOS FIDUCIARIOS, ENTERO DE IMPUESTOS Y SERVICIOS PROFESIONALES.
CUMPLIMIENTO DE LA MISIÓN:
LA MISIÓN Y FINES DEL FIDEICOMISO SE CUMPLIERON, ASÍ COMO LAS ACCIONES RELATIVAS A LA EXTINCIÓN DEL FIDEICOMISO, SIENDO FAVORABLE PARA EL CENART. EL JUICIO QUE SE GANÓ A LA EMPRESA TRIBASA PERMITIÓ LA RECUPERACIÓN DEL ESTACIONAMIENTO. SE ESTA EN ESPERA DE LA EJECUCIÓN DE LA SENTENCIA, RELACIONADA CON EL RENDIMIENTO DE CUENTAS POR PARTE DE LA CITADA EMPRESA Y DEFINIR QUIEN SE RESPONSABILIZARÍA DE LA CESIÓN DE LOS DERECHOS LITIGIOSOS DE LOS JUICIOS</t>
  </si>
  <si>
    <t>APORTACIÓN INICIAL:   MONTO: $30,000,000.00   FECHA: 27/04/1993
OBSERVACIONES: SE ENVÍAN LAS CIFRAS CORRESPONDIENTES AL SEGUNDO TRIMESTRE DEL PRESENTE AÑO, DEBIDO A QUE LA DIRECCIÓN GENERAL DEL CENART NO HA PROPORCIONADO LAS DEL TERCER TRIMESTRE DEL AÑO ACTUAL. LAS CIFRAS QUE SE REPORTAN SON DE LOS RECURSOS PROPIOS DERIVADOS DE RECURSOS PÚBLICOS FEDERALES, YA QUE ESTE FIDEICOMISO NO HA RECIBIDO APORTACIONES DEL GOBIERNO FEDERAL EN EL 2012, SIN EMBARGO, CUENTA CON RECURSOS PROVENIENTES DE INGRESOS DIVERSOS. LA DISPONIBILIDAD POR $32,576,755.44 CORRESPONDE AL 30/06/2012 (PRELIMINARES)</t>
  </si>
  <si>
    <t>DESTINO: AL TERCER TRIMESTRE DEL PRESENTE AÑO, NO SE HAN APORTADO RECURSOS PÚBLICOS FEDERALES A ESTE FIDEICOMISO.
CUMPLIMIENTO DE LA MISIÓN:
HA LA FECHA SE CUMPLIERON LA MISIÓN Y FINES ESTABLECIDOS PARA ESTE FIDEICOMISO, NO OBSTANTE QUE NO SE HAN APORTADO RECURSOS DURANTE EL PRESENTE AÑO, LLEVANDOSE A CABO LAS ACTIVIDADES DE ADMINISTRACIÓN Y MANTENIMIENTO DEL CENTRO CULTURAL ISIDRO FABELA, DE LA BIBLIOTECA, PINACOTECA Y HEMEROTECA ASÍ COMO DEL ARCHIVO HISTÓRICO.</t>
  </si>
  <si>
    <t>APORTACIÓN INICIAL:   MONTO: $1,200,000.00   FECHA: 22/02/1980
OBSERVACIONES: LA INFORMACIÓN QUE SE REPORTA ES LA QUE SE GENERA A PARTIR DE LOS ESTADOS FINANCIEROS EMITIDOS POR EL FIDUCIARIO BANCO DE MÉXICO AL TERCER TRIMESTRE DEL 2012.</t>
  </si>
  <si>
    <t>DESTINO: PARA EL EJERCICIO FISCAL DEL 2012 SE TIENE PREVISTO CONTINUAR CON EL APOYO A LAS UNIDADES FORANEAS LAS CUALES REQUEREN DE RECURSOS PARA EL GASTO DE OPERACION DE LAS MISMAS, ASI COMO EL APOYO PARA LA COMPRA DE MESAS Y SILLAS PARA LAS UNIDADES DE MERIDA Y QUERETARO, TAMBIEN SE TIENE PREVISTO CONTINUAR CON EL APOYO DE LOS PROYECTOS MULTIDISCIPLINARIOS LOS CUALES SE ENCUENTRAN EN SU SEGUNDA Y TERCERA ETAPA, TAMBIEN SE TIENE PREIVISTO APOYAR Y CUBRIR LOS PAGOS RELATIVOS A LAS PRACTICAS PROFESIONALÑES DE ESTUDIANTES EXTERNO DEL PROYECTO (SINAC II) , ASI COMO APOYO PARA EL PAGO DE PRESTADORES DE SERVICIO SOCIAL Y PRACTICAS PROFESIONALES.
CUMPLIMIENTO DE LA MISIÓN:
SE PAGO DEL PERSONAL TÉCNICO DE APOYO PARA ATENDER LA ELABORACIÓN DE ACTIVIDADES SUSTANTIVAS DEL CINVESTAV, ASÍ MISMO PARA LA ADQUISICIÓN DE UN ARCHIVO MÓVIL Y SE CONCLUYÓ EL PIFI.TAMBIEN SE ORIENTO GASTO PARA COMPLEMENTAR EL EQUIPAMIENTO DE LAS SALAS DE ESTUDIANTES EN EL AREA DE ZACATENCO. TAMBIEN SE APOYO LA ESTANCIA DE UN INVESTIGADOR EXTRANJERO EN EL DEPARTAMENTO DE INGENIERIA ELECTRICA, TAMBIEN SE APOYO LA PARTICPACION DEL CINVESTAV EN LA CONVENCION INTERNACIONAL DE BIO-2012.</t>
  </si>
  <si>
    <t>APORTACIÓN INICIAL:   MONTO: $9,954,618.77   FECHA: 27/07/1994
OBSERVACIONES: PARA EL SEGUNDO TRIMESTRE SE EJERCIERON $ 75,000. EN APOYO A UN INVESTIGADOR EXTRANJERO PARA HACER UNA ESTANCIA ACADEMICA EN EL DEPARATAMENTO DE INGENIERIA ELECTRICA, TAMBIEN SE APOYO CON UN MONTO DE $ 200,000.00 A TRES INVESTIGADORES PARA SU PARTICIPACION EN EL CONGRESO INTERNACIONAL BIO-2012. PARA TERCER TRIMESTRE SE EJERCIERON RECURSOS POR UN MONTO DE 5´987,202.70 COMO PARTE DEL PROGRAMA CALENDARIZADO DE LOS REQUERIMIENTOS ECONOMICOS DEL LABORATORIO NACIONAL DE GENOMICA</t>
  </si>
  <si>
    <t>DESTINO: SE HAN APOYADO LAS SIGUIENTES DISCIPLINAS: ATLETISMO, BEISBOL, BOLICHE, CANOTAJE, CICLISMO, CLAVADOS, COMITE OLIMPICO MEXICANO, ECUESTRE, ESGRIMA, ESQUI ACUATICO, FRONTON, GIMNASIA ARTISTICA, GIMNASIA RITMICA, GIMNASIA DE TRAMPOLIN, GOLF, HANDBALL, HOCKEY, JUDO, KARATE, LEVANTAMIENTO DE PESAS,NADO SINCRONIZADO, NATACIÓN, PATINES SOBRE RUEDAS, PENTATLÓN MODERNO, POLO ACUATICO, REMO, RUGBY, SQUASH, SOFTBOL, TAEKWONDO, TENIS, TENIS DE MESA, TIRO CON ARCO, TIRO Y CAZA, TRIATLON, VELA Y ASOCIADOS, VOLEIBOL DE PLAYA, EN LOS SIGUIENTES RUBROS: APOYO ORDINARIO MENSUAL, ENTRENADORES, EQUIPO MULTIDISCIPLINARIO STAF, COMPETENCIAS Y CONCENTRACIONES, COMPLEMENTOS E INSUMOS, VESTUARIO Y CALZADO DEPORTIVO E IMPLEMENTOS Y MATERIAL DEPORTIVO, ASÍ COMO COMISIONES BANCARIAS, HONORARIOS FIDUCIARIOS Y OTROS GASTOS DE ADMINISTRACIÓN, CON UN APOYO TOTAL AL MES DE SEPTIEMBRE DE 233 ATLETAS CONVENCIONALES, 156 ATLETAS MEDALLISTAS OLIMPICOS Y PARALIMPICOS, 15 ATLETAS DEL DEPORTE ADAPTADO Y 1711 ATLETAS DEL DEPORTE NACIONAL.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</si>
  <si>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$ 334,000,000, ESTA REFLEJADO EN EL ESTADO DE ACTIVIDADES EN EL RENGLÓN DE APORTACIONES DE PATRIMONIO GOBIERNO FEDERALE. -LOS RENDIMIENTOS FINANCIEROS POR $2,909,312 SE REFLEJAN EN EL ESTADO DE ACTIVIDADES EN EL RUBRO DE INGRESOS POR INTERESES. -EL MONTO DE HONORARIOS Y COMISIONES BANCARIAS POR $ 363,183 CORRESPONDEN A LOS HONORARIOS FIDUCIARIOS POR $ 337,500 Y COMISIONES BANCARIAS PAGADAS POR $ 25,683 REFLEJADOS EN EL ESTADO DE ACTIVIDADES -LOS ENTEROS A LA TESOFE POR $6´714,082 CORRESPONDEN A RETENCIONES POR IVA E ISR -LOS EGRESOS ACUMULADOS EN EL PERIODO POR $ 301´215,054 ES LA SUMA DE GASTOS POR PROGRAMA Y GASTOS DE APOYO.</t>
  </si>
  <si>
    <t>APORTACIÓN INICIAL:   MONTO: $1,000,000.00   FECHA: 12/04/1994
OBSERVACIONES: LA DISPONIBILIDAD AL CORTE CORRESPONDE AL SALDO FINAL DEL 30 DE JUNIO DE 2012 MAS RENDIMIENTOS MENOS EGRESOS DEL PERIODO JULIO-SEPTIEMBRE DE 2012.</t>
  </si>
  <si>
    <t>APORTACIÓN INICIAL:   MONTO: $1,500,000.00   FECHA: 25/06/1992
OBSERVACIONES: LA INFORMACION REPORTADA SE OBTUVO DE LOS ESTADOS DE CUENTA DE BANCOS E INVERSIONES Y DE LA BALANZA DE COMPROBACION DE LA CONTABILIDAD DEL FIDEICOMISO SEP/DGETI/FCE AL 30 DE SEPTIEMBRE DE 2012.</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</si>
  <si>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2011, UN PATRIMONIO DE $2,295,109.54</t>
  </si>
  <si>
    <t>APORTACIÓN INICIAL:   MONTO: $35,000,000.00   FECHA: 02/12/1997
OBSERVACIONES: EL SALDO FINAL DEL EJERCICIO FISCAL ANTERIOR: CORRESPONDE A LA DISPONIBILIDAD AL 30 DE JUNIO DE 2012. EL IMPORTE DE LOS CONCEPTOS DE INGRESOS Y EGRESOS: CORRESPONDEN AL PERÍODO JULIO-SEPTIEMBRE 2012. EL MONTO DEL RUBRO "SALDO NETO DEL PERÍODO A INFORMAR": SE REFIERE A LA DISPONIBILIDAD FINAL AL 30 DE SEPTIEMBRE DE 2012. LA "DISPONIBILIDAD A DICIEMBRE DE 2010": SE REFIERE A LA DISPONIBILIDAD AL 30 DE JUNIO DE 2012.</t>
  </si>
  <si>
    <t>APORTACIÓN INICIAL:   MONTO: $30,000,000.00   FECHA: 22/08/2001
OBSERVACIONES: EL IMPORTE DEL SALDO DEL EJERCICIO FISCAL ANTERIOR: CORRESPONDE A LA DISPONIBILIDAD AL 30 DE JUNIO DE 2012. EL MONTO DE LOS INGRESOS ACUMULADOS Y EGRESOS ACUMULADOS: CORRESPONDEN AL PERÍODO JULIO-SEPTIEMBRE 2012. EL SALDO NETO DEL PERÍODO A INFORMAR SE REFIERE A LA DISPONIBILIDAD FINAL AL 30 DE SEPTIEMBRE DE 2012. DISPONIBILIDAD A DICIEMBRE 2010 SE REFIERE A LA DISPONIBILIDAD AL 30 DE JUNIO DE 2012.</t>
  </si>
  <si>
    <t>APORTACIÓN INICIAL:   MONTO: $1,000,000.00   FECHA: 17/12/2003
OBSERVACIONES: LA INFORMACIÓN REPORTADA CORRESPONDE AL MES DE MAYO, EN VIRTUD QUE A LA FECHA AUN NO SE CUENTA CON LA CORRESPONDIENTE AL MES DE JUNIO 2012</t>
  </si>
  <si>
    <t>DESTINO: LA APORTACIÓN CORRESPONDIENTE A RECURSOS DE 2011 SE EFECTUÓ EN ABRIL DE 2012, LOS CUALES SE APLICARON PARA CUBRIR HONORARIOS ASIMILABLES A SALARIOS.
CUMPLIMIENTO DE LA MISIÓN:
LA MISIÓN Y FINES SE CUMPLIERON EN EL 3ER. TRIMESTRE DE 2012 CON LA ASISTENCIA EN EL LAPSO DE UN TOTAL DE 24,406 VISITANTES CON LAS ACTIVIDADES Y ASISTENTES SIGUIENTES: 8 VISITAS GUIADAS, 109; 64 PLANTELES EN VISITAS ESCOLARES, 2,659; 75 TALLERES (NIÑOS-PADRES), 580; 6 TALLERES ARTESANOS, 52; 20 TALLERES ESPECIALES ABIERTOS, 384; 10 CURSOS DE VERANO, 191; 108 PROYECCIONES DE VIDEO Y LARGOMETRAJES, 2,051; 27 SESIONES DE CUENTACUENTOS, 650 Y 7 EXPOSICIONES TEMPORALES</t>
  </si>
  <si>
    <t>APORTACIÓN INICIAL:   MONTO: $7,000,000.00   FECHA: 06/11/2006
OBSERVACIONES: LAS CIFRAS PRELIMINARES QUE SE REPORTAN SON LAS PROPORCIONADAS POR EL FIDEICOMISO POR LO QUE SON DE SU RESPONSABILIDAD, ASÍ COMO LAS CONSIGNADAS EN LOS ESTADOS FINANCIEROS (PRELIMINARES) QUE SE ANEXAN DE JULIO A SEPTIEMBRE Y LAS CIFRAS CONCILIADORAS. LA DISPONIBILIDAD POR LA CANTIDAD DE $28,087,187.14, CORRESPONDE AL 30 DE SEPTIEMBRE DE 2012 E INCLUYE LAS CANTIDADES CORRESPONDIENTES A TESORERÍA DEL D.F. BANCOS, DEUDORES DIVERSOS, EXISTENCIAS EN PODER DEL FIDUCIARIO Y VENTA DE SERVICIOS.</t>
  </si>
  <si>
    <t>APORTACIÓN INICIAL:   MONTO: $12,000,000.00   FECHA: 12/01/2005
OBSERVACIONES: DURANTE EL TERCER TRIMESTRE NO HUBO NINGUN EGRESOS NI INGRESOS YA QUE EL FIDEICOMISOS SE REPORTO EN CEROS DESDE EL TRIMESTRE ANTERIOR, SOLO SE ESTA ESPERANDO SE TENGA EL ACTA DEL COMITE EN DONDE SE APRUEBA LA EXTINSION DEL FIDEICOMISO, MISMO QUE SE HARA A LA BREVEDAD. SE ANEXA NOTA ACERCA DE LA EXTICION DEL FIDEICOMISO DE FIDEGENOMICA</t>
  </si>
  <si>
    <t>APORTACIÓN INICIAL:   MONTO: $360,000,000.00   FECHA: 13/06/2008
OBSERVACIONES: SE INGRESA LA INFORMACION CORRESPONDIENTE AL TERCER TRIMESTRE DE 2012</t>
  </si>
  <si>
    <t>APORTACIÓN INICIAL:   MONTO: $37,000,000.00   FECHA: 07/09/2009
OBSERVACIONES: SE IMPOSIBILITA EL INGRESAR LA INFORMAICÓN AL SISTEMA, TODA VEZ QUE LA INFORMACIÓN PROPORCIONADA A ESTA UNIDAD ADMINISTRATIVA CONTIENE IMPRESOS CANTIDADES QUE NO CORRESPONDEN A LOS SALDOS QUE DEBERÍAN SER, POR LO QUE ESTA UNIDAD RESPONSABLE SE VIO IMPOSIBILITADA PARA INFORMAR SOBRE EL EJERCICIO DE LOS RECURSOS FEDERALES OTORGADOS A ESTE FIDEICOMISO PARA EL PERIODO QUE SE REPORTA. ASI MISMO SE ESTA EN ESPERA DE LA DOCUMENTACIÓN CORRESPONDIENTE PARA SOLICITAR LA BAJA DE LA CLAVE. SE ANEXAN ESTADOS DE CUENTA DEL PERIODO PARA CORROBORAR INFORMACIÓN.</t>
  </si>
  <si>
    <t>APORTACIÓN INICIAL:   MONTO: $5,000,000.00   FECHA: 22/10/2009
OBSERVACIONES: SE INGRESA DOCUMENTACIÓN CORRESPONDIENTE AL TERCER TRIMESTRE DE 2012</t>
  </si>
  <si>
    <t>APORTACIÓN INICIAL:   MONTO: $25,000,000.00   FECHA: 08/10/2009
OBSERVACIONES: SE IMPOSIBILITA EL INGRESAR LA INFORMACION AL SISTEMA, TODA VEZ QUE ESTA UNIDAD ADMINISTRATIVA NO CUENTA CON LA INFORMACION CORRESPONDIENTE DE ESTE TERCER TRIMESTRE DE 2012. SE HACE DEL CONOCIMIENTO QUE HASTA LAS 17:30 HRS DEL 12 DE OCTUBRE DE 2012 A PESAR DE HABER SOLICITADO CON ANTELACIÓN A LA ENTIDAD FEDERATIVA LOS ESTADOS DE CUENTA Y/O FINANCIEROS DEL PATRIMONIO DE ESTE FIDEICOMISO, NO CUMPLIO ESTE REQUERIMIENTO, POR LO QUE ESTA UNIDAD ADMINISTRATIVA SE VE IMPOSIBILITADA EN INGRESAR LA INFORMACIÓN CORRESPONDIENTE.SE ANEXA OFICIOS DE SOLICITUD</t>
  </si>
  <si>
    <t>APORTACIÓN INICIAL:   MONTO: $10,000,000.00   FECHA: 12/10/2009
OBSERVACIONES: SE INGRESA DOCUMENTACIÓN CORRESPONDIENTE AL TERCER TRIMESTRE DE 2012</t>
  </si>
  <si>
    <t>APORTACIÓN INICIAL:   MONTO: $10,000,000.00   FECHA: 13/10/2009
OBSERVACIONES: EN DIAS POSTERIORES SE PROSEGUIRA A LA SOLICITUD DE LA BAJA DE LA CLAVE DEL FIDEICOMISO EN EL SISTEMA DE CONTROL Y TRANSPARENCIA DE FIDEICOMISOS DE LA SHCP. ASI MISMO SE ADJUNTA ESTADO DE CUENTA DEL MES DE ABRIL EN "CEROS"</t>
  </si>
  <si>
    <t>APORTACIÓN INICIAL:   MONTO: $1,500,000.00   FECHA: 28/12/2009
OBSERVACIONES: ESTE FIDEICOMISO NO REPORTA MOVIMIENTOS EN EL PERIODO QUE CORRESPONDE AL TERCER TRIMESTRE DE 2012 TODA VEZ DEL REMANENTE QUE PRESENTÓ EL PATRIMONIO DEL FIDEICOMISO, YA FUERON REINTEGRADOS A LA TESORERÍA DE LA FEDERACIÓN. SE ANEXA ESTADO DE CUENTA CON EL QUE SE PUEDE OBSERVAR EL SALDO EN CEROS DE LA CUENTA. UNA VEZ QUE SE CUENTE CON EL DOCUMENTO QUE FORMALICE LA EXTINCIÓN DEL FIDEICOMISO SE RELIZARÁ SU PROCEDIMIENTO PARA DAR DE BAJA LA CLAVE DE ESTE FIDEICOMISO.</t>
  </si>
  <si>
    <t>APORTACIÓN INICIAL:   MONTO: $60,000,000.00   FECHA: 14/10/2009
OBSERVACIONES: SE INGRESA LA INFORMACIÓN CORRESPONDIENTE AL TERCER TRIMESTRE DE 2012</t>
  </si>
  <si>
    <t>APORTACIÓN INICIAL:   MONTO: $100,000,000.00   FECHA: 27/11/2009
OBSERVACIONES: SE INGRESA DOCUMENTACIÓN CORRESPONDIENTE AL TERCER TRIMESTRE DE 2012.</t>
  </si>
  <si>
    <t>APORTACIÓN INICIAL:   MONTO: $8,000,000.00   FECHA: 31/12/2000
OBSERVACIONES: LA INFORMACIÓN QUE SE REPORTA ES AL MES DE MAYO DE 2012, EN VIRTUD QUE AUN NO SE CUENTA CON LA CORRESPONDIENTE A JUNIO 2012.</t>
  </si>
  <si>
    <t>MANDATO PARA EL FONDO DE APOYO AL PROYECTO EN EL DISTRITO FEDERAL</t>
  </si>
  <si>
    <t>DESTINO: PAGO DE COMISIONES AL MANDATARIO POR $180,012.00 IVA DE COMISIONES AL MANDATARIO POR $28,801.92 PAGO A PROVEEDORES POR ADQUISICIÓN DE EQUIPO DE COMPUTO $8,011,787.25
CUMPLIMIENTO DE LA MISIÓN:
A LA FECHA SE HAN ENTREGADO 49,780 COMPUTADORAS A MIEMBROS DEL PERSONAL DOCENTES CON PLAZA DE BASE EN ACTIVO, AL SERVICIO DE LA EDUCACIÓN BÁSICA, AFILIADOS AL SNTE Y ADSCRITOS A LA AFSEDF, DE ESTAS 118 COMPUTADORAS SE ENTREGARON EN 2012.</t>
  </si>
  <si>
    <t>DESTINO: LOS RECURSOS APLICADOS CONSISTIERON EN GASTOS PARA EL MONTAJE DE LAS EXPOSICIONES Y LOS VISITANTES SIGUIENTES: DE 2011: SOL Y SOMBRA DE LA FOTOGRAFÍA MODERNA 7,294 VISITANTES; GERARDO SUTER D.F. PENULTIMA REGIÓN 11,300 VISITANTES; RON MUECK, 142,974 VISITANTES; MARILYN MANSON THE PATH OF MISERY, 68,205. DE 2012 JOHAN FALKMAN 20,382 VISITANTES; BOSCO SODI 6,545 VISITANTES; ERNESTO NETO 84,407 VISITANTES. LOS MURALES Y EL EDIFICIO RECIBIERON 12,872 VISITANTES.
CUMPLIMIENTO DE LA MISIÓN:
LA MISIÓN Y LOS FINES DEL MANDATO, SE CUMPLIERON A CABALIDAD EN EL TERCER TRIMESTRE DEL PRESENTE AÑO, A TRAVÉS DE LOS DIVERSOS EVENTOS CITADOS Y QUE SE MENCIONAN EN EL PUNTO DESTINO DE LOS RECURSOS DEL PRESENTE INFORME.</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</si>
  <si>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(SE MODIFICA EL SALDO FINAL DEL EJERCICIO ANTERIOR DERIVADO DE LA DICTAMINACIÓN DE LOS ESTADOS FINANCIEROS EFECTUADO POR DESPACHO EXTERNO) Y EN LAS CIFRAS CONCILIADORAS. LA DISPONIBILIDAD QUE SE CONSIGNA ES AL 30 DE SEPTIEMBRE DE 2012 POR UN MONTO DE $4,351,001.00</t>
  </si>
  <si>
    <t>DESTINO: EN EL TERCER TRIMESTRE DE 2012, EL FONCA APOYÓ A LOS PROGRAMAS CULTURALES A TRAVÉS DE SUS PROGRAMAS DE ESTÍMULO A LA CREACIÓN ARTÍSTICA DE ALTO IMPACTO SOCIAL, ENTRE LOS CUALES DESTACAN: CREADORES ARTÍSTICOS, EMÉRITOS; FOMENTO Y COINVERSIONES CULTURALES; TRADUCCIÓN DE OBRAS MEXICANAS; BECAS A CREADORES ESCÉNICOS, JÓVENES CREADORES Y MÚSICOS TRADICIONALES ENTRE OTROS.
CUMPLIMIENTO DE LA MISIÓN:
LA MISIÓN Y FINES EN 2012 SE CUMPLIMIERON, ESTABLECIENDOSE COMO META EL OTORGAMIENTO DE UN TOTAL DE 1,854 ESTÍMULOS A LA CREACIÓN ARTÍSTICA, OPERANDO 16 PROGRAMAS CULTURALES Y OTORGANDOSE 1,629 ESTÍMULOS QUE REPRESENTAN EL 88% DE LOS PROGRAMADO.</t>
  </si>
  <si>
    <t>APORTACIÓN INICIAL:   MONTO: $5,000,000.00   FECHA: 12/03/1989
OBSERVACIONES: PARA EL TERCER TRIMESTRE DE 2012 SOLO SE CONSIDERAN LOS RECURSOS PÚBLICOS FEDERALES. EL PATRIMONIO DEL MANDATO TAMBIÉN INCLUYE LOS RECURSOS FEDERALES QUE SE CANALIZAN A TRAVÉS DE SUBFONDOS DE ACUERDO CON LOS ESTADOS FINANCIEROS AL 30 DE SEPTIEMBRE DE 2012 (CIFRAS PRELIMINARES), LA DISPONIBILIDAD PRESENTADA CORRESPONDE AL 30 DE SEPTIEMBRE DE 2012, LA CUAL ASCIENDE A $790,658,949.54</t>
  </si>
  <si>
    <t>DESTINO: DURANTE EL PERÍODO ENERO AGOSTO 2012 NO SE HAN OTORGADO AYUDAS ECONÓMICAS A JUBILADOS Y PENSIONADOS DEL IMSS E ISSSTE PARA ADQUISICIÓN DE ÓRTESIS, PRÓTESIS Y APARATOS ORTOPÉDICOS.
CUMPLIMIENTO DE LA MISIÓN:
DURANTE EL PERÍODO ENERO AGOSTO 2012, NO SE HAN OTORGADO AYUDAS.</t>
  </si>
  <si>
    <t>DESTINO: SE ANEXA CUADRO DE LA INTEGRACION DEL DESTINO DE LOS RECURSOS PROPORCIONADO POR LA UNIDAD RESPONSABLE.
CUMPLIMIENTO DE LA MISIÓN:
SE HAN ENTREGADO UN IMPORTE TOTAL DE $5,734,297,191.58POR CONCEPTO DE APOYOS, DE ACUERDO AL SISTEMA DE PROTECCIÓN SOCIAL EN SALUD, DURANTE EL PERÌODO DE ENERO-OCTUBRE 2012, SEGUN CUADRO ANEXO DONDE SE DETALLAN LOS PRESTADORES DE SERVICIO QUE HAN RECIBIDO LOS RECURSOS.</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</si>
  <si>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30 DE SEPTIEMBRE DE 2012.</t>
  </si>
  <si>
    <t>DESTINO: REGULARIZACION DE PREDIOS E INDEMNIZACIONES. PARA CUMPLIR LAS OBLIGACIONES JURIDICAS DEL PODER JUDICIAL EN MATERIA DE TIERRAS.
CUMPLIMIENTO DE LA MISIÓN:
CUMPLIO SUS METAS Y SE AUTORIZÓ SU EXTINCIÓN.</t>
  </si>
  <si>
    <t>APORTACIÓN INICIAL:   MONTO: $500,000,000.00   FECHA: 20/12/1996
OBSERVACIONES: ESTE FIDEICOMISO SE ENCUENTRA EN PROCESO DE EXTINCIÓN SEGÚN CONVENIO ,ASÍ COMO REINTEGRO DE REMANENTES A TESOFE.SE ENCUENTRA EN PROCESO DE TRAMITE DE BAJA DE LA CLAVE.</t>
  </si>
  <si>
    <t>DESTINO: PROYECTOS PRODUCTIVOS A GRUPOS CAMPESINOS.
CUMPLIMIENTO DE LA MISIÓN:
CUMPLIO SUS FINES Y SE FIRMO CONVENIO DE EXTINCION EL 27 DE JULIO DEL 2005. EN PROCESO DE BAJA EN EL MODULO DE FIDEICOMISOS DE LA SHCP.</t>
  </si>
  <si>
    <t>APORTACIÓN INICIAL:   MONTO: $20,000,000.00   FECHA: 21/06/2002
OBSERVACIONES: EL CONVENIO DE EXTINCIÓN SE SUSCRIBIÓ EL 27 DE JULIO DE 2005.SE ENCUENTRA EN PROCESO DE BAJA.</t>
  </si>
  <si>
    <t>DESTINO: EL FIDEICOMISO 193 EFECTUÓ PAGOS A FIFONAFE POR POR LA CANTIDAD DE 125,005.96 POR CONCEPTO DEL 5% DE GREEN FEES DEL CAMPO DE GOLF.
CUMPLIMIENTO DE LA MISIÓN:
SE ADJUNTA EL REPORTE DE METAS ALCANZADAS EN EL EJERCICIO, MISMO QUE INDICA LA NATURALEZA JURIDICA DEL FIDEICOMISO LA NORMATIVIDAD APLICABLE Y LA JUSTIFICACION PARA NO PRESENTAR EN ESTE CASO, EL REGISTRO DE METAS ALCANZADAS DEL FIDEICOMISO PUERTO LOS CABOS, ASÍ COMO LOS ESTADOS FINANCIEROS AL 30 DE SEPTIEMBRE DE 2012.</t>
  </si>
  <si>
    <t>DESTINO: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
CUMPLIMIENTO DE LA MISIÓN:
CON UNA INVERSION DE 47.3 MILLONES DE PESOS SE CREARON 79 PROYECTOS ESCUELA BENEFICIANDO A 2,225 JOVENES EMPRENDEDORES RURALES, ASI MISMO CON UNA INVERSION DE 17.7 MILLONES DE PESOS SE APOYARON 6 PROYECTOS AGROEMPRESARIALES BENEFICIANDO A 88 JOVNES.</t>
  </si>
  <si>
    <t>APORTACIÓN INICIAL:   MONTO: $87,500,000.00   FECHA: 13/08/2010
OBSERVACIONES: EN EL PRESENTE PERIODO HUBO EJECUCION DE GARANTIAS POR LA CANTIDAD DE 11,347,298.11 LA INFORMACIÓN QUE SE PRESENTA CORRESPONDE AL PERIODO DE ENERO A SEPTIEMBRE DE 2012, .</t>
  </si>
  <si>
    <t>DESTINO: RADICAR A LAS REPRESENTACIONES AGRARIAS Y OFICINAS CENTRALES RECURSOS DEL PROGRAMA FONORDE, PARA LA OPERACIÓN DEL PROGRAMA.
CUMPLIMIENTO DE LA MISIÓN:
SE ANEXAN INDICADORES TANTO DE COLONIAS AGRICOLAS Y TERRENOS NACIONALES AL 30 DE SEPTIEMBRE DE 2012.</t>
  </si>
  <si>
    <t>APORTACIÓN INICIAL:   MONTO: $1,344,154.79   FECHA: 31/10/1996
OBSERVACIONES: ESTOS RECURSOS CONSTITUYEN POR LEY AGRARIA EL CAPITAL DE TRABAJO PARA REGULARIZAR LOS TERRENOS NACIONALES Y LAS COLONIAS AGRICOLAS Y GANADERAS EN EL TERRITORIO NACIONAL.SE ANEXAN LOS ESTADOS FINANCIEROS AUTORIZADOS POR EL COMITE DE ADMINISTRACION DE FONORDE CON CIFRAS AL 30 DE SEPTIEMBRE DE 2012</t>
  </si>
  <si>
    <t>APORTACIÓN INICIAL:   MONTO: $2,086,674.36   FECHA: 13/07/2012
OBSERVACIONES: NINGUNA.</t>
  </si>
  <si>
    <t>REALIZAR LAS OBRAS DE INFRAESTRUCTURA HIDRÁULICA EN MATERIA DE ABASTECIMIENTO DE AGUA POTABLE, DRENAJE Y SANEAMIENTO DE LA ZMVM Y SU ZONA DE INFLUENCIA, INCLUYENDO LA PROTECCIÓN DE ACUÍFEROS PARA PROPICIAR SU RECARGA Y EVITAR SU SOBREEXPLOTACIÓN, CONFORME A LAS OBRAS QUE AUTORICE EL COMITÉ TÉCNICO.</t>
  </si>
  <si>
    <t>APORTACIÓN INICIAL:   MONTO: $1,000,000.00   FECHA: 25/02/1997
OBSERVACIONES: LAS APORTACIONES PATRIMONIALES CORRESPONDEN A RECURSOS PÚBLICOS FEDERALES, PROVENIENTES DEL DECRETO DE ESTIMULOS FISCALES PÚBLICADO EN EL DIARIO OFICIAL DE LA FEDERACIÓN EL 24 DE NOVIEMBRE DE 2004, QUE SE APORTARON AL PATRIMONIO DEL FIDEICOMISO 1928, POR CUENTA Y ORDEN DE LOS GOBIERNOS DEL DISTRITO FEDERAL Y DEL ESTADO DE MÉXICO. LA INFORMACIÓN FUE PROPORCIONADA POR LA GERENCIA DE CUENCAS TRANSFRONTERIZAS DE LA COMISIÓN NACIONAL DEL AGUA.</t>
  </si>
  <si>
    <t>APORTACIÓN INICIAL:   MONTO: $400.00   FECHA: 18/05/1993
OBSERVACIONES: SE CUENTA CON ESTADOS FINANCIEROS DICTAMINADOS POR EL DESPACHO EXTERNO JOSÉ ANTONIO LABARTHE Y CÍA., S.C. AL 31 DE DICIEMBRE DE 2011.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</si>
  <si>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$31,860,000.00   FECHA: 25/05/2006
OBSERVACIONES: EL ÓRGANO INTERNO DE CONTROL EN LA SEMARNAT LLEVÓ A CABO LA AUDITORÍA 29/2009 A LA DIRECCIÓN GENERAL DE PROGRAMACIÓN Y PRESUPUESTO, MISMA QUE CONSIDERÓ AL ACTO JURÍDICO EN CUESTIÓN, DE FECHA 21 DE DICIEMBRE DE 2009. EN EL TRIMESTRE EN CURSO NO SE ACTUALIZÓ EL REPORTE DEL CUMPLIMIENTO DE LA MISIÓN Y FINES, POR LO QUE PERMANECE IGUAL QUE EL TRIMESTRE ANTERIOR.</t>
  </si>
  <si>
    <t>DESTINO: PAGOS A III SERVICIOS, S.A. DE CV., CTO, DGRMIS-DAC-OP-010-2009 Y SU PRIMER, SEGUNDO Y TERCER CONVENIO MODIFICATORIO; III SERVICIOS, S.A. DE C.V., CTO. DGRMIS-DAC-OP-MANDATO-008-2010 Y SU PRIMER Y SEGUNDO CONVENIO MODIFICATORIO; III SERVICIOS, S.A. DE C.V., CTO. DGRMIS-DAC-OP-MANDATO-020-2010 Y SU PRIMER CONVENIO MODIFICATORIO; LA JOYA GUADALUPE EN ATLIXCO, S. DE P.R. DE R.L, CTO. DGRMIS-DAC-MANDATO-019/2011 BIS 1; PRESTACIÓN DE SERVICIOS PROFESIONALES A RIGOBERTO LIZARRAGA RUIZ CTO. NO. DGRMIS-DAC-OP-MANDATO-002-2012; TESOFE, ENTERO POR RETENCIONES DE ISR, IVA, 5 AL MILLAR Y PAGO DE HONORARIOS FIDUCIARIOS.
CUMPLIMIENTO DE LA MISIÓN:
A LA FECHA, SE HAN DESARROLLADO 4 JARDINES DEL PROYECTO PARQUE BICENTENARIO EN FORMA, DANDO LA IMAGEN CONTEXTUAL DEL FIN QUE SE PERSIGUE AL ENTORNO QUE SE TENÍA, PUES DE SER UNA REFINERÍA A LO QUE YA ES UN PARQUE ECOLÓGICO. EL FIN ESTA PRÓXIMO, AL CONCLUIRSE EL ÚLTIMO JARDÍN DEL PARQUE BICENTENARIO.</t>
  </si>
  <si>
    <t>APORTACIÓN INICIAL:   MONTO: $433,958,154.00   FECHA: 14/05/2009
OBSERVACIONES: 1.- EL MANDATO 2144 PARQUE BICENTENARIO, NO CUENTA CON COMITÉ TÉCNICO.</t>
  </si>
  <si>
    <t>DESTINO: HONORARIOS A LA FIDUCIARIA, COMISIONES BANCARIAS, OTROS GASTOS DE ADMINISTRACIÓN.
CUMPLIMIENTO DE LA MISIÓN:
SE LLEVARON A CABO LAS ACCIONES NECESARIAS PARA LA CONTRATACIÓN DE LA EMPRESA QUE REALIZARÁ LA CARACTERIZACIÓN COMPLEMENTARIA Y EL PROYECTO EJECUTIVO DE REMEDIACIÓN DEL ÁREA DEL VIVERO A FIN DE CONTINUAR CON LAS ACCIONES TENDIENTES A LA REMEDIACIÓN DE LA EX UNIDAD INDUSTRIAL FERTIMEX.</t>
  </si>
  <si>
    <t>DESTINO: GASTOS POR ELABORACIÓN DEL PROYECTO EJECUTIVO Y LA CONSTRUCCIÓN DEL TÚNEL EMISOR ORIENTE, ASÍ COMO LA ADQUISICIÓN DE 6 MAQUINAS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SOBREEXPLOTACIÓN DE LOS MANTOS ACUÍFEROS E INCREMENTAR LA COBERTURA EN EL RUBRO DE SANEAMIENTO DE AGUAS NATURALES.
CUMPLIMIENTO DE LA MISIÓN:
LA CONAGUA SEÑALA QUE SE REPORTARÁN HASTA LA CONCLUSIÓN DEL PROYECTO.</t>
  </si>
  <si>
    <t>APORTACIÓN INICIAL:   MONTO: $100,000,000.00   FECHA: 03/08/2009
OBSERVACIONES: LA CONAGUA LLEVÓ A CABO LA MODIFICACIÓN AL SALDO AL CIERRE DEL EJERCICIO FISCAL ANTERIOR QUE ES DE $1,231,366,670.00 Y QUE REPRESENTA EL PATRIMONIO TOTAL DEL EJERCICIO. LOS INGRESOS AL MANDATO, SON PROVENIENTES DEL FIDEICOMISO 1928 Y DEL PRESUPUESTO DE EGRESOS DE LA FEDERACIÓN, PERO EN ESTE PERIODO SOLO SE HAN RECIBIDO INGRESOS POR PARTE DEL PEF. SE REALIZÓ ENTERO A LA TESOFE POR $1,410,237.00 EL PATRIMONIO TOTAL DEL MANDATO, ES RESULTADO DEL ACTIVO, MENOS EL PASIVO. INFORMACIÓN PROPORCIONADA POR LA GERENCIA DE COORDINACIÓN TÉCNICA DE PROYECTOS DEL VALLE DE MÉXICO DE LA CONAGUA.</t>
  </si>
  <si>
    <t>NO APLICA (SCOTIA INVERLAT CASA DE BOLSA, S.A. DE C.V.)</t>
  </si>
  <si>
    <t>DESTINO: DURANTE EL TERCER TRIMESTRE DEL 2012,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Y LA ATENCIÓN PUNTUAL A TEMAS ESTRATÉGICOS RELACIONADOS CON LA CONSERVACIÓN.
CUMPLIMIENTO DE LA MISIÓN:
DURANTE EL TERCER TRIMESTRE DE 2012 LOS APOYOS ESTUVIERON CENTRADOS EN EL PROGRAMA PARA LA CONSERVACIÓN DE ECOSISTEMAS MARINOS Y EN LOS PROGRAMAS DE CUENCAS Y CIUDADES Y CUENCAS COSTERAS. ASIMISMO, SE DESTINARON RECURSOS PARA CUBRIR LOS COSTOS CENTRALES Y LA OPERACIÓN DEL PROGRAMA DE CONSERVACIÓN.</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</si>
  <si>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30 DE SEPTIEMBRE DE 2012. ESTE FONDO SE ENTREGO EN EL MES DE AGOSTO ENTRE LOS TRABAJADORES OPERATIVOS DEL INACIPE.</t>
  </si>
  <si>
    <t>APORTACIÓN INICIAL:   MONTO: $27,359.08   FECHA: 01/08/2011
OBSERVACIONES: EL FONDO DE AHORRO CAPITALIZABLE DE LOS TRABAJADORES OPERATIVOS DEL INACIPE SE INTEGRA POR APORATACIONES DE LOS TRABAJADORES, DEL INACIPE, DEL SIDICATO Y LOS INTERESES QUE GENERA LA INVERSIÓN DE ESTOS RECURSOS AL 30 DE SEPTIEMBRE DE 2012. ESTE FONDO SE DISTRIBUYO EN EL MES DE AGOSTO ENTRE LOS TRABAJADORES OPERATIVOS DEL INACIPE</t>
  </si>
  <si>
    <t>DESTINO: LOS EGRESOS DE ESTE TERCER TRIMESTRE CORRESPONDIERON A EROGACIONES DE DIVERSAS EN DISTINTOS PROYECTOS COMO ES BIOECONOMIA_2010, LUZ SUSTENTABLE, PROGRAMA DE AHORRO Y EFICIENCIA ENERGETICA EMPRESARIAL PAEEEM, LUZ SUSTENTABLE SEGUNDA ETAPA, PROYECTO DE ELABORACION DE ESTUDIOS SOBRE POTENCIA DE RECURSOS, INICIATIVA PARA EL DESARROLLO DE LAS ENERGIAS RENOVABLES, PROYECTO PILOTO DE AISLAMIENTO TERMICO PARA VIVIENDAS EN LA CIUDAD DE MEXICALI, B.C.
CUMPLIMIENTO DE LA MISIÓN:
LOS PROYECTOS VIGENTES TIENEN UN AVANCE CONSIDERABLE TANTA A NIVEL TECNICO COMO FINANCIERO. EL CUMPLIMIENTO DEL USO DE LOS RECURSOS ESTA ESTABLECIDO EN SUS LINEAMIENTOS Y/O EN LAS REGLAS DE OPERACION DEL FONDO Y AL DIA DE HOY TODOS ESTOS VAN AVANZANDO CONFORME LO ESTABLECIDO.</t>
  </si>
  <si>
    <t>APORTACIÓN INICIAL:   MONTO: $600,000,000.00   FECHA: 06/03/2009
OBSERVACIONES: LOS DATOS AQUI REPORTADOS SON DERIVADOS DE LOS REPORTES FINANCIEROS QUE PRESENTA LA FIDUCIARIA BANOBRAS DE MANERA MENSUAL. LOS SALDOS AQUI PRESENTADOS SON AL 30 DE SEPTIEMBRE DE 2012.</t>
  </si>
  <si>
    <t>DESTINO: FINANCIAR PROYECTOS ESPECIFICOS DE INVESTIGACIÓN Y OTROS VINCULADOS A PROYECTOS CIENTIFICOS Y TECNOLOGICOS
CUMPLIMIENTO DE LA MISIÓN:
CONTINUAR APOYANDO LOS PROYECTOS DE INVESTIGACION</t>
  </si>
  <si>
    <t>APORTACIÓN INICIAL:   MONTO: $271,751,000.00   FECHA: 09/10/1989
OBSERVACIONES: LA APORTACIÓN INICIAL CORRESPONDE A LA CONSTITUCIÓN DEL FIDEICOMISO.</t>
  </si>
  <si>
    <t>APORTACIÓN INICIAL:   MONTO: $9,429,600,000.00   FECHA: 22/04/2009
OBSERVACIONES: ESTE REPORTE SE ELABORÓ A PARTIR DE LO EXPRESADO EN LOS ESTADOS FINANCIEROS ENTREGADOS POR LA INSTITUCIÓN BANCARIA ADMINISTRADORA DEL FONDO Y LAS CONSIDERACIONES INDICADAS EN EL OFICIO GT-056-2010 DE FECHA 12-ENE-2010 EL SALDO FEIIP ARROJA UNA DIFERENCIA POR 82.95 PESOS, EN PROCESO DE ACLARACIÓN CON EL FIDUCIARIO</t>
  </si>
  <si>
    <t>DESTINO: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 REGULARIZADOS Y PAGO DEL IMPUESTO ACREDITABLE.
CUMPLIMIENTO DE LA MISIÓN:
PARA EL TERCER TRIMESTRE DE 2012 SE CONTINUA CON LOS TRABAJOS RELACIONADOS CON EL PROCESO DE REGULARIZACION Y LEGALIZACION DE LOS DERECHOS DE VIA DE LOS CASOS PENDIENTES DE TERRENOS DE PROPIETARIOS AFECTADOS Y/O GESTIONES CON DEPENDENCIAS FEDERALES, GUBERNAMENTALES Y MUNICIPALES, SEGÚN CORRESPONDA.</t>
  </si>
  <si>
    <t>DESTINO: FINANCIAMIENTO, GASTO OPERATIVO Y APOYO EN PROGRAMAS DE AHORRO DE ENERGIA ELECTRICA EN EL SECTOR RESIDENCIAL
CUMPLIMIENTO DE LA MISIÓN:
DE 1990 A SEPTIEMBRE DE 2012 SE HAN FINANCIADO UN TOTAL DE 794,689 ACCIONES DE AHORRO DE ENERGIA ELECTRICA POR UN MONTO DE $2,746.97 MDP. ASIMISMO A SEPTIEMBRE DE 2012 SE HA APOYADO OPERATIVAMENTE EN LA PROMOCIÓN Y RECUPERACION DE MAS DE 476,000 CREDITOS OTORGADOS POR EL FIDE A TRAVES DEL PROGRAMA DE FINANCIAMIENTO PARA EL AHORRO DE ENERGIA ELECTRICA.</t>
  </si>
  <si>
    <t>DESTINO: GASTOS DE OPERACION Y EJECUCION DE PROYECTOS PARA INDUCIR Y PROMOVER EL AHORRO DE ENERGIA ELECTRICA
CUMPLIMIENTO DE LA MISIÓN:
SE CONCLUYERON 129 PROYECTOS; SE EFECTUARON 12,718 DIAGNOSTICOS ENERGÉTICOS; SE PARTICIPO EN LOS COMITES Y GRUPOS DE TRABAJO PARA LA ELABORACION Y ACTUALIZACION DE LAS NORMAS DE EFICIENCIA ENERGETICA;SE REALIZARON 2,018 JORNADAS DE AHORRO DE ENERGIA PARTICIPANDO 17,631 MAESTROS Y 345,239 ALUMNOS; SE SUSTITUYERON 309,500 REFRIGERADORES Y 50,068 AIRES ACONDICIONADOS. LOS AHORROS ENERGETICOS ASCIENDEN A 1,322.33 GWH EN CONSUMO.</t>
  </si>
  <si>
    <t>APORTACIÓN INICIAL:   MONTO: $1,702,200,000.00   FECHA: 28/12/2007
OBSERVACIONES: ESTE REPORTE SE ELABORÓ A PARTIR DE LO EXPRESADO EN LOS ESTADOS FINANCIEROS ENTREGADOS POR LA INSTITUCIÓN BANCARIA ADMINISTRADORA DEL FONDO Y LAS CONSIDERACIONES INDICADAS EN EL OFICIO GT-056-2010 DE FECHA 12-ENE-2010. PARA EL CASO DEL FONDO FEX Y PARA EL RUBRO DE "EGRESOS ACUMULADOS" SE INCLUYE UN IMPORTE DE -44,116,721.43 PESOS CORRESPONDIENTES A LAS DIFERENCIA DE PLUSVALÍA DEL MES DE DICIEMBRE DE 2011 POR UN IMPORTE DE 4,536,059.87 PESOS MENOS LA PLUSVALÍA REPORTADA AL MES DE SEPTIEMBRE DE 2012 (48,652,781.30 PESOS.</t>
  </si>
  <si>
    <t>APORTACIÓN INICIAL:   MONTO: $160,600.00   FECHA: 01/03/1990
OBSERVACIONES: EL MONTO TOTAL CORRESPONDE A LAS APORTACIONES DE LOS EMPLEADOS DE CORETT, DEL SINDICATO Y DEL ORGANISMO. CABE MENCIONAR QUE EL SALDO NETO AL PERIODO QUE SE INFORMA UNICAMENTE INCLUYE LAS APORTACIONES DE LA 1RA. Y 2DA QNA. DE MAYO, 1ER. Y 2DA QNA. DE JUNIO Y 2DA. QNA. DE JULIO, EXCLUYENDO LA 2DA. QNA. DE JULIO Y LAS QUINCENAS DE AGOSTO Y SEPTIEMBRE, LAS CUALES SE REPORTARAN EL EL PROXIMO TRIMESTRE</t>
  </si>
  <si>
    <t>DESTINO: CONFORMAR EL PATRIMONIO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</si>
  <si>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$9,514,894.88 LAS APORTACIONES EN EL PERIODO QUE SE REPORTA POR CUENTA DE LOS FUNCIONARIOS Y LA EMPRESA ASCIENDE A $19,029,789.76 EL PAGO DE HONORARIOS ES CUBIERTO EN UN 100 POR CIENTO POR LOS EMPLEADOS.</t>
  </si>
  <si>
    <t>APORTACIÓN INICIAL:   MONTO: $0.01   FECHA: 17/06/2004
OBSERVACIONES: EL 7 DE AGOSTO DE 2012 SE LLEVO A CABO UNA REUNIÓN EN LAS OFICINAS DE LA PROCURADURÍA FISCAL DE LA FEDERACIÓN, TENIENDO COMO RESULTADO LA RECOMENDACIÓN DE TRABAJAR NUEVAMENTE CON LOS PROYECTOS DE DECRETO DE FORMA SEPARADA, Y A TRAVÉS DE LA COORDINADORA SECTORIAL, POR LO ANTERIOR SE ENVIARON LOS PROYECTOS DE DECRETO CON LAS OBSERVACIONES DE LA PROCURADURÍA FISCAL DE LA FEDERACIÓN Y BANOBRAS S. N. C., AL ABOGADO GENERAL Y COMISIONADO PARA LA TRANSPARENCIA DE LA SEDESOL, PARA QUE DE CONSIDERARLO PROCEDENTE SE CONTINÚE CON LA FORMALIZACIÓN DE LOS PROYECTOS QUE RESULTEN MÁS ADECUADOS. EL 5 DE SEPTIEMBRE DE 2012, SE SOLICITÓ AL ABOGADO GENERAL Y COMISIONADO PARA LA TRANSPARENCIA DE LA SEDESOL, GIRARA INSTRUCCIONES A EFECTO DE QUE SE INFORMARA A ESTA ENTIDAD, SOBRE LA RESOLUCIÓN DE PROCEDENCIA DE CONTINUAR CON LA FORMALIZACIÓN DE LOS PROYECTOS QUE RESULTEN MÁS ADECUADOS, O EN SU CASO DE LAS ACCIONES REALIZADAS POR ESA UNIDAD A SU CARGO PARA LLEGAR A SU FORMALIZACIÓN. ASIMISMO EL 3 DE OCTUBRE, SE SOLICITÓ AL ABOGADO GENERAL Y COMISIONADO PARA LA TRANSPARENCIA DE LA SEDESOL, INFORMARA SOBRE LA RESOLUCIÓN DE PROCEDENCIA DE CONTINUAR CON LA FORMALIZACIÓN DE LOS PROYECTOS QUE RESULTEN MÁS ADECUADOS, O EN SU CASO, LA ETAPA DEL PROCESO EN LA QUE SE ENCUENTRE.</t>
  </si>
  <si>
    <t>APORTACIÓN INICIAL:   MONTO: $500,000.00   FECHA: 27/12/2001
OBSERVACIONES: INFORMACIÓN DEFINITIVA. NO SE ANEXAN LOS ARCHIVOS DE LOS ESTADOS FINANCIEROS PARA ESTE NI LOS DEMAS FIDEICOMISOS DEBIDO A QUE EL SISTEMA NO ESTA PERMITIENDO SUBIR LOS ARCHIVOS ZIP Y PDF QUE REGULARMENTE SE SUBEN CADA TRIMESTRE. SE DESCONOCE EL MOTIVO DE LA FALLA. SE INTENTARA SUBIRLOS EN LOS SIGUIENTES DIAS CONFORME A LO QUE NOS INDIQUE LA SHCP.</t>
  </si>
  <si>
    <t>DESTINO: SE HAN REALIZADO LOS SIGUIENTES PAGOS: - UNIFORMES (CALZADO, FAENA, DAMA Y GALA) - 45 GRUAS DE PLATAFORMA Y ARRASTRE - 30 REMOLQUES TIPO VIVIENDA - AUDITORIA EXTERNA - PAGO DEL SERVICIO DE TELEFONIA CELULAR
CUMPLIMIENTO DE LA MISIÓN:
SE LLEVARON A CABO LAS SIGUIENTES ADQUISICIONES: - ADQUISICION DE 45 GRUAS (15 DE PLATAFORMA Y 30 DE ARRASTRE) - CONTRATACION Y PAGO DEL SERVICIO DE TELEFONIA CELULAR - ADQUISICION DE 30 REMOLQUES TIPO VIVIENDA - UNIFORMES Y CALZADO PARA EL PERSONAL OPERATIVO DE LA CORPORACION ANGELES VERDES</t>
  </si>
  <si>
    <t>APORTACIÓN INICIAL:   MONTO: $600,000.00   FECHA: 28/11/1995
OBSERVACIONES: EL PERIODO QUE SE REPORTA ES DEL MES DE DICIEMBRE DE 2011 AL MES DE AGOSTO DE 2012. TODA VEZ QUE SE CUENTA CON ESTADOS DE CUENTA HASTA EL MES DE AGOSTO. EXISTE OTRA SUBCUENTA CON PATRIMONIO TOTAL DE $5,317.21 M.N. AL MISMO MES Y AÑO. PARA CONCORDAR CON LA TABLA SE ADAPTAN LAS CANTIDADES PARA OBTENER EL SALDO NETO DEL PERIODO A INFORMAR.</t>
  </si>
  <si>
    <t>DESTINO: HONORARIOS FIDUCIARIOS CORRESPONDIENTE A $3,866.66 M.N. A LOS MESES DE JUNIO Y JULIO DE 2012.
CUMPLIMIENTO DE LA MISIÓN:
EL FIDEICOMISO DEJO DE OPERAR POR INSTRUCCIONES DE LA SHCP DESDE JULIO DE 1999, EN VIRTUD DE HABERSE CONSTITUIDO DE MANERA IRREGULAR, YA QUE EL GOBIERNO FEDERAL NO PARTICIPO COMO FIDEICOMITENTE, SINO COMO COADYUVANTE (FIGURA INEXISTENTE).</t>
  </si>
  <si>
    <t>APORTACIÓN INICIAL:   MONTO: $0.01   FECHA: 25/06/1991
OBSERVACIONES: LAS CANTIDADES REPORTADAS EN INGRESOS Y EGRESOS CORRESPONDEN A LOS ESTADOS DE CUENTA DE LOS MESES DE JUNIO Y JULIO DE 2012, YA QUE A LA FECHA NO SE DISPONEN DE LOS ESTADOS DE CUENTA DE LOS MESES DE AGOSTO Y SEPTIEMBRE DE 2012.</t>
  </si>
  <si>
    <t>APORTACIÓN INICIAL:   MONTO: $0.01   FECHA: 14/07/2004
OBSERVACIONES: EL SALDO SE REPORTA HASTA EL MES DE OCTUBRE 2010, YA QUE LA INSTITUCION FIDUCIARIA NO HA ENTREGADO LOS ESTADOS DE CUENTA DESDE AGOSTO DE 2011.</t>
  </si>
  <si>
    <t>DESTINO: LOS RECURSOS FUERON APLICADOS PARA CUBRIR LOS GASTOS DE ADMINISTRACIÓN DEL FIDEICOMISO ASÍ COMO PARA EL PAGO DE LOS SERVICIOS CONTRATADOS PARA LAS ACTIVIDADES DEL PROGRAMA DEL BICENTENARIO Y OBRAS EN PROCESO DE LA ESTELA DE LUZ. DENTRO DEL PROCESO PARA LA CANCELACIÓN DEL FIDEICOMISO SE REALIZÓ EL ENTERO A LA TESORERÍA DE LA FEDERACIÓN DEL SALDO DISPONIBLE AL 31 DE JULIO DE 2012.
CUMPLIMIENTO DE LA MISIÓN:
NA</t>
  </si>
  <si>
    <t>APORTACIÓN INICIAL:   MONTO: $50,000,000.00   FECHA: 08/11/2007
OBSERVACIONES: LA INFORMACION REPORTADA ES DE ACUERDO A LOS ESTADOS FINANCIEROS CON CIFRAS AL 31 DE JULIO DE 2012, EMITIDOS POR EL BANCO NACIONAL DEL EJÉRCITO, FUERZA AÉREA Y ARMADA, S.N.C. (BANJERCITO), INSTITUCIÓN FIDUCIARIA.</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</si>
  <si>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TERCER TRIMESTRE DE 2012.</t>
  </si>
  <si>
    <t>DESTINO: PAGO DE HONORARIOS FIDUCIARIO MAS ADQUISICION DE BIENES MUEBLES ASI COMO BECAS DURANTE 2012.
CUMPLIMIENTO DE LA MISIÓN:
DURANTE EL TERCER TRIMESTRE NO SE REALIZARON EROGACIONES CON CARGO AL FIDEICOMISO.</t>
  </si>
  <si>
    <t>DESTINO: PAGO DE LA PRESTACION POR DEFUNCION PARA LA FAMILIA DE UN INVESTIGADOR, ASI COMO HONORARIOS AL FIDUCIARIO POR EL PERIODO.
CUMPLIMIENTO DE LA MISIÓN:
DURANTE EL PERIODO SE REGISTRARON EROGACIONES POR CONCEPTO DE PAGO DE LA PRESTACION POR DEFUNCION, EN CUMPLIMIENTO DE LA MISION DEL FIDEICOMISO.</t>
  </si>
  <si>
    <t>DESTINO: EL ORIGEN DE LOS RECURSOS QUE FORMAN EL PATRIMONIO SON PROPIOS SE OBTIENEN A TRAVÉS DE LA VENTA DE LOS SERVICIOS QUE COMERCIALIZA LA ENTIDAD, TAMBIÉN SE RECIBIERON RECURSOS DEL FONDO INSTITUCIONAL DEL CONACYT TANTO PARA INCRMENTAR EL PATRIMONIO DE LA ENTIDAD Y FONDOS EN ADMINISTRACION, TODOS LOS RECURSOS SE TRANSFIEREN A LA CUENTA DEL FIDEICOMISO Y SE EMPLEAN PARA APOYAR EL DESARROLLO DE PROYECTOS QUE GENERAN MÁS RECURSOS PROPIOS. LOS PROYECTOS QUE SE APOYAN SE ENCUENTRAN ALINEADOS A LA PLANEACIÓN ESTRATÉGICA,VISIÓN Y MISIÓN LO QUE FACILITA LA TOMA DE DECISIÓN A LOS MIEMBROS DEL COMITÉ PARA SU APROBACIÓN Y LOS FONDOS EN ADMINISTRACION SE ESTAN TRANSFIRIENDO A OTROS CPIS.
CUMPLIMIENTO DE LA MISIÓN:
REUNIR RECURSOS PARA EL APOYO DE PROYECTOS DE INVESTIGACIÓN, EN MATERIALES, BIOMECÁNICA Y AMBIENTAL, TRANSFERENCIA DE TECNOLOGÍA, INNOVACIÓN Y DESARROLLO DE TALENTO,, DURANTE EL TERCER TRIMESTRE DE 2012 SE REALIZARON EROGACIONES PARA 4 PROYECTOS POR $21,148,277.28 CON ESTOS RECURSOS SE ADQUIRIO BASICAMENTE EQUIPO DE LABORATORIO CON LOS CUALES SE EQUIPARON Y MODERNIZARON LOS DIFERENTES LABORATORIOS DE LA ENTIDAD Y EQUIPAMIENTO PARA LAS AULAS EN LAS QUE SE FORMA TALENTO.</t>
  </si>
  <si>
    <t>APORTACIÓN INICIAL:   MONTO: $10,000.00   FECHA: 06/11/2000
OBSERVACIONES: PARA LA INTEGRACION DEL SALDO EN LA CUENTA DEL FIDEICOMISO SE ANEXAN SEIS ESTADOS DE CUENTA, UNO POR CADA SUBCUENTA QUE LO INTEGRA, EL ACTIVO TOTAL DEL FIDEICOMISO EN CUENTA DE BANCOS ASCIENDE A $49,480,979.02.$11,058,150.60 CORRESPONDE A PASIVOS Y $38,422,828.42 CORRESPONDE A PATRIMONIO.</t>
  </si>
  <si>
    <t>DESTINO: DURANTE EL TERCER TRIMESTRE 2012,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
CUMPLIMIENTO DE LA MISIÓN:
CUMPLIMIENTO NORMA DE INFORMACIÓN FINANCIERA SOBRE EL RECONOCIMIENTO DE OBLIGACIONES LABORALES AL RETIRO DE TRABAJADORES,APORTACIONES AL FIDEICOMISO CON BASE AL ESTUDIO ACTUARIAL,APORTACIONES HASTA DONDE LA CAPTACIÓN DE RECURSOS PROPIOS LO PERMITE,SE ESTIMA SE UTILICEN RECURSOS PARA CUBRIR CONTINGENCIAS DE AL MENOS 3 CASOS EN 2012,POR 200000, EN 2012 SE ELABORAN REGLAS OPERACIÓN Y SE PRESENTAN PARA AUTORIZACIÓN, SE ESTIMA REALIZAR APORTACIONES ENTRE 500000 Y UN MILLON DE PESOS</t>
  </si>
  <si>
    <t>DESTINO: COMISIONES BANCARIAS Y RECURSOS PARA LOS SIGUIENTES PROYECTOS: PROYECTO 1.- $ 400,000.00. ADQUISICION DE DOS VEHICULOS PARA EL DESARROLLO DE LAS ACTIVIDADES DE GESTION, VINCULACION Y DESARROLLO DE PROYECTOS Y SERVICIOS QUE OFERTARA LA UNIDAD TIJUANA. PROYECTO 2.- $ 4,761,189.00. FORTALECIMIENTO DE LAS ACTIVIDADES SUSTANTIVAS DE LOS CENTROS PUBLICOS DE INVESTIGACION CONACYT A TRAVES DE LA PLANEACION PROGRAMACION PRESUPUESTACION Y EJERCICIO SISTEMATICO DE LOS RECURSOS.
CUMPLIMIENTO DE LA MISIÓN:
----</t>
  </si>
  <si>
    <t>APORTACIÓN INICIAL:   MONTO: $17,704,562.00   FECHA: 27/07/2002
OBSERVACIONES: LAS CIFRAS QUE SE PRESENTAN CORRESPONDEN AL CIERRE DEL MES DE AGOSTO, ESTO DEBIDO A QUE LOS ESTADOS DE CUENTA DEL MES DE SEPTIEMBRE DE 2012 NO HAN SIDO ENTREGADOS A LA INTITUCIÓN POR PARTE DEL FIDUCIARIO.</t>
  </si>
  <si>
    <t>APORTACIÓN INICIAL:   MONTO: $27,459,862.00   FECHA: 27/09/2000
OBSERVACIONES: LAS CIFRAS QUE SE PRESENTAN CORRESPONDEN AL CIERRE DEL MES DE AGOSTO, ESTO DEBIDO A QUE LOS ESTADOS DE CUENTA DEL MES DE SEPTIEMBRE DE 2012 NO HAN SIDO ENTREGADOS A LA INTITUCIÓN POR PARTE DEL FIDUCIARIO.</t>
  </si>
  <si>
    <t>APORTACIÓN INICIAL:   MONTO: $500,000.00   FECHA: 15/12/2000
OBSERVACIONES: EL SALDO OBTENIDO DEL MES DE SEPTIEMBRE ES PRELIMINAR A LA RECEPCION DE ESTADOS FINANCIEROS DEL FIDUCIARIO</t>
  </si>
  <si>
    <t>DESTINO: PAGO DE HONORARIOS AL BANCO
CUMPLIMIENTO DE LA MISIÓN:
EN ESTE TRIMESTRE NO SE REALIZO ACTIVIDAD ALGUNA RELACIONADA CON EL CUMPLIMIENTO DE LA MISION Y FINES</t>
  </si>
  <si>
    <t>DESTINO: APOYO AL PROYECTO: REMODELACIÓN DEL LABORATORIO DE MATERIALES DEL CIO"
CUMPLIMIENTO DE LA MISIÓN:
DE ACUERDO A LO PROGRAMADO, SE APOYÓ A UN PROYECTO</t>
  </si>
  <si>
    <t>DESTINO: NO
CUMPLIMIENTO DE LA MISIÓN:
EN ESTE AÑO NO SE HAN EFECTUADO RETIROS</t>
  </si>
  <si>
    <t>DESTINO: FIDEICOMISO PARA EL PAGO DE PRIMAS DE ANTIGÜEDAD Y JUBILACIÓN DE LOS EMPLEADOS DEL CENTRO
CUMPLIMIENTO DE LA MISIÓN:
SE HAN APLICADO LOS INTERESES GENERADOS SOBRE INVERSIONES CORRESPONDIENTES DE ENERO A SEPTIEMBRE 2012</t>
  </si>
  <si>
    <t>DESTINO: LOS RECURSOS SE APLICARÁN PARA PROYECTOS EN EL DESARROLLO DE NUEVAS TECNOLOGÍAS
CUMPLIMIENTO DE LA MISIÓN:
SE ESTÁN REPORTANDO LOS INTERESES GENERADOS Y LA APORTACION REALIZADA AL MES DE SEPTIEMBRE 2012</t>
  </si>
  <si>
    <t>DESTINO: SE ANEXAN NOTAS A LOS ESTADOS FINANCIEROS Y ESTADOS DE CUENTAS BANCARIOS DE CHEQUES E INVERSION, PARA LA ACLARACION DE CIFRAS REPORTADAS Y PAPEL DE TRABAJO.
CUMPLIMIENTO DE LA MISIÓN:
EL EN 3ER TRIM. 2012, ESTÁN VIGENTES 7 PROYECTOS DE LOS CUALES UNO SE CONCLUYO Y QUEDANDO PENDIENTE LA APROBACIÓN DE TÉRMINO POR EL COMITÉ, 2 QUEDAN PENDIENTES DE FECHA DE INICIO Y 4 ESTÁN EN DESARROLLO.</t>
  </si>
  <si>
    <t>APORTACIÓN INICIAL:   MONTO: $1,600,000.00   FECHA: 07/11/2000
OBSERVACIONES: LA INFORMACIÓN SE REPORTA EN BASE A LAS CIFRAS QUE REFLEJAN LOS ESTADOS FINANCIEROS DEL FONDO AL CIERRE DEL MES DE SEPTIEMBRE DE 2012, LOS CUALES FUERON PROPORCIONADOS POR LA SECRETARÍA ADMINISTRATIVA DEL FONDO.</t>
  </si>
  <si>
    <t>DESTINO: APOYO FINANCIERO A INSTITUCIONES A TRAVES DE PROYECTOS PARA LA INVESTIGACION EN MATERIA AGRICOLA, PECUARIA, ACUACULTURA, DERIVADOS DE LA CONVOCATORIA 2001; 7 PARA LA SUBCUENTA DE BIOENERGETICOS Y 9 PARA LA CUENTA DEL FONDO SAGARPA CONACYT.
CUMPLIMIENTO DE LA MISIÓN:
SE HAN APORTADO 989.97 MILLONES DE PESOS Y SE HAN APROBADO 989.81 MILLONES DE PESOS PARA EL DESARROLLO DE PROYECTOS.</t>
  </si>
  <si>
    <t>APORTACIÓN INICIAL:   MONTO: $2,100,000.00   FECHA: 20/12/2001
OBSERVACIONES: POR LO QUE RESPECTA A LA INFORMACIÒN PRESENTADA EN INDICADOR ESTA SE PRESENTA CON CIFRAS ACUMULADAS. LA INFORMACION SE REPORTA EN BASE DE CIFRAS DE ESTADOS DE CUENTA BANCARIOS AL CIERRE DEL MES DE SEPTIEMBRE Y CUENTAS OPERATIVAS AL MES DE AGOSTO DE 2012.</t>
  </si>
  <si>
    <t>DESTINO: APOYOS A PROYECTOS QUE ATIENDAN LAS DEMANDAS ESPCIFICAS QUE DETERMINEN EL SECTOR SOCIAL
CUMPLIMIENTO DE LA MISIÓN:
SE HAN APROBADO 105.74 MILLONES Y SE HAN APORTADO 104.00 MILLONES PARA EL DESARROLLO DE PROYECTOS</t>
  </si>
  <si>
    <t>APORTACIÓN INICIAL:   MONTO: $15,000,000.00   FECHA: 21/12/2001
OBSERVACIONES: LA INFORMACIÓN SE REPORTA EN BASE A LAS CIFRAS QUE REFLEJAN LOS ESTADOS DE CUENTA DEL FONDO AL CIERRE DEL MES DE SEPTIEMBRE 2012.</t>
  </si>
  <si>
    <t>DESTINO: APOYAR PARA LA INVESTIGACIÓN CIENTÍFICA Y TECNOLÓGICA DEL FONDO SECTORIAL DE INVESTIGACION Y DESARROLLO EN CIENCIAS NAVALES
CUMPLIMIENTO DE LA MISIÓN:
SE HAN APORTADO 259.95 MILLONES DE PESOS Y SE HAN APROBADO 286.62 MILLONES DE PESOS PARA EL DESARROLLO DE PROYECTOS.</t>
  </si>
  <si>
    <t>APORTACIÓN INICIAL:   MONTO: $10,000,000.00   FECHA: 20/12/2001
OBSERVACIONES: LA INFORMACIÓN SE REPORTA EN BASE A LAS CIFRAS QUE REFLEJAN LOS ESTADOS FINANCIEROS DEL FONDO AL CIERRE DEL MES DE SEPTIEMBRE 2012.</t>
  </si>
  <si>
    <t>DESTINO: APOYAR PROYECTOS DE INVESTIGACIÓN CIENTÍFICA Y TECNOLÓGICA.
CUMPLIMIENTO DE LA MISIÓN:
SE HAN APORTADO 1525.91 MILLONES DE PESOS Y SE HAN APROBADO 2115.29 MILLONES DE PESOS PARA EL DESARROLLO DE PROYECTOS.</t>
  </si>
  <si>
    <t>APORTACIÓN INICIAL:   MONTO: $29,000,000.00   FECHA: 07/03/2002
OBSERVACIONES: POR LO QUE RESPECTA A LA INFORMACIÒN PRESENTADA EN INDICADOR ESTA SE PRESENTA CON CIFRAS ACUMULADAS. LA INFORMACIÓN SE REPORTA EN BASE A LAS CIFRAS QUE REFLEJAN LOS ESTADOS FINANCIEROS DEL FONDO AL CIERRE DEL MES DE SEPTIEMBRE DE 2012.</t>
  </si>
  <si>
    <t>DESTINO: PROYECTOS DE INVESTIGACIÓN CIENTÍFICA Y TECNOLÓGICA
CUMPLIMIENTO DE LA MISIÓN:
SE HAN APORTADO 51.37 MILLONES DE PESOS Y SE HAN APROBADO 60.93 MILLONES DE PESOS PARA EL DESARROLLO DE PROYECTOS.</t>
  </si>
  <si>
    <t>APORTACIÓN INICIAL:   MONTO: $13,184,700.00   FECHA: 15/03/2002
OBSERVACIONES: POR LO QUE RESPECTA A LA INFORMACIÒN PRESENTADA EN INDICADOR ESTA SE PRESENTA CON CIFRAS ACUMULADAS. LA INFORMACIÓN SE REPORTA EN BASE A LAS CIFRAS QUE REFLEJAN LOS ESTADOS DE CUENTA DEL FONDO AL CIERRE DEL MES DE SEPTIEMBRE DE 2012.</t>
  </si>
  <si>
    <t>DESTINO: APOYOS PARA LA INVESTIGACIÓN CIENTÍFICA Y TECNOLÓGICA DEL ESTADO EN EL SECTOR AMBIENTAL.
CUMPLIMIENTO DE LA MISIÓN:
SE HAN APORTADO 387.83 MILLONES DE PESOS Y SE HAN APROBADO 463.34 MILLONES DE PESOS PARA EL DESARROLLO DE PROYECTOS.</t>
  </si>
  <si>
    <t>APORTACIÓN INICIAL:   MONTO: $108,191,470.00   FECHA: 21/12/2001
OBSERVACIONES: POR LO QUE RESPECTA A LA INFORMACIÒN PRESENTADA EN INDICADOR ESTA SE PRESENTA CON CIFRAS ACUMULADAS. LA INFORMACIÓN SE REPORTA EN BASE A LAS CIFRAS QUE REFLEJAN LOS ESTADOS DE CUENTA BANCARIOS DEL FONDO AL CIERRE DEL MES DE SEPTIEMBRE DE 2012.</t>
  </si>
  <si>
    <t>DESTINO: PROYECTOS DE INVESTIGACIÓN CIENTÍFICA, DESARROLLO TECNOLOGICO Y FORMACION DE CIENTIFICOS Y TECNOLOGOS
CUMPLIMIENTO DE LA MISIÓN:
SE HAN APORTADO 1357.80 MILLONES DE PESOS Y SE HAN APROBADO 1465.64 MILLONES DE PESOS PARA EL DESARROLLO DE PROYECTOS.</t>
  </si>
  <si>
    <t>APORTACIÓN INICIAL:   MONTO: $40,000,000.00   FECHA: 16/10/2002
OBSERVACIONES: POR LO QUE RESPECTA A LA INFORMACIÒN PRESENTADA EN INDICADOR ESTA SE PRESENTA CON CIFRAS ACUMULADAS. LA INFORMACIÓN SE REPORTA EN BASE A LAS CIFRAS QUE REFLEJAN LOS ESTADOS DE CUENTA BANCARIOS DEL FONDO AL CIERRE DEL MES DE SEPTIEMBRE DE 2012 Y CUENTA OPERATIVA AL MES DE JUNIO.</t>
  </si>
  <si>
    <t>APORTACIÓN INICIAL:   MONTO: $18,000,000.00   FECHA: 17/09/2002
OBSERVACIONES: SE LANZARÁ LA CONVOCATORIA 04-2012, PARA PRESENTACIÓN DE UN PROGRAMA PARA LA ESPECIALIZACIÓN DE TÉCNICOS FORESTALES EL DÍA 06 DE JULIO Y CERRARÁ EL 06 DE AGOSTO DEL PRESENTE AÑO, TODA VEZ QUE LA COMISIÓN DE EVALUACIÓN SEÑALE LOS SUJETO(S) SUCEPTIBLE DE APOYO, SE DETERMINARÁ EL MONTO DEL APOYO.</t>
  </si>
  <si>
    <t>DESTINO: PROYECTOS DE INVESTIGACIÓN CIENTÍFICA, DESARROLLO TECNOLOGICO Y FORMACION DE CIENTIFICOS Y TECNOLOGOS
CUMPLIMIENTO DE LA MISIÓN:
SE HAN APORTADO 86.00 MILLONES DE PESOS Y SE HAN APROBADO 93.61 MILLONES DE PESOS PARA EL DESARROLLO DE PROYECTOS.</t>
  </si>
  <si>
    <t>APORTACIÓN INICIAL:   MONTO: $15,000,000.00   FECHA: 20/12/2002
OBSERVACIONES: POR LO QUE RESPECTA A LA INFORMACIÒN PRESENTADA EN INDICADOR ESTA SE PRESENTA CON CIFRAS ACUMULADAS. LA INFORMACIÓN SE REPORTA EN BASE A LAS CIFRAS QUE REFLEJAN LOS ESTADOS DE CUENTA BANCARIOS DEL FONDO AL CIERRE DEL MES DE SEPTIEMBRE DE 2012 Y CUENTA OPERATIVA AL MES DE MAYO.</t>
  </si>
  <si>
    <t>DESTINO: PROYECTOS DE INVESTIGACIÓN CIENTÍFICA, DESARROLLO TECNOLOGICO Y FORMACION DE CIENTIFICOS Y TECNOLOGOS
CUMPLIMIENTO DE LA MISIÓN:
SE HAN APORTADO 5436.27 MILLONES DE PESOS Y SE HAN APROBADO 4925.59 MILLONES DE PESOS PARA EL DESARROLLO DE PROYECTOS.</t>
  </si>
  <si>
    <t>APORTACIÓN INICIAL:   MONTO: $117,300,000.00   FECHA: 19/12/2002
OBSERVACIONES: POR LO QUE RESPECTA A LA INFORMACION PRESENTADA EN EL INDICADOR PRESENTA CIFRAS ACUMULADAS. LA INFORMACIÓN SE REPORTA EN BASE A LAS CIFRAS QUE REFLEJAN LOS ESTADOS FINANCIEROS DEL FONDO AL CIERRE DEL MES DE SEPTIEMBRE 2012. LA DIFERENCIA ENTRE EL SALDO NETO DEL PERIODO A INFORMAR Y EL PATRIMONIO NETO TOTAL AL PERIODO QUE SE REPORTA SE EXPLICA CON EL PASIVO QUE SE REFLEJA EN LOS MISMOS ESTADOS FINANCIEROS QUE SE ANEXAN.</t>
  </si>
  <si>
    <t>DESTINO: APOYOS PARA LA INVESTIGACION CIENTIFICA Y TECNOLOGICA DEL SECTOR EDUCACION
CUMPLIMIENTO DE LA MISIÓN:
HASTA EL MES DE MAYO SE HAN APORTADO $302.3 MILLONES DE PESOS Y SE HAN APROBADO $922.6 MILLONES DE PESOS PARA EL DESARROLLO DE PROYECTOS. CIFRAS A JULIO</t>
  </si>
  <si>
    <t>APORTACIÓN INICIAL:   MONTO: $110,000,000.00   FECHA: 20/12/2002
OBSERVACIONES: CABE SEÑALAR QUE LAS CIFRAS QUE SE PRESENTAN SON AL 31 DE JULIO DEL AÑO EN CURSO, YA QUE LOS ESTADOS FINANCIEROS DE AGOSTO Y SEPTIEMBRE ESTÁN EN CONCILIACIÓN. LAS CIFRAS QUE SE PRESENTAN SON ACUMULADAS DE LOS MESES DE ENERO A JULIO DE 2012. A LA FECHA QUE SE REPORTA SE TIENEN $880.00 EN EL RUBRO DE ACREEDORES DIVERSOS. SIN EMBARGO LOS SALDOS EN LAS CUENTAS BANCARIAS AL MES DE SEPTIEMBRE SON DE $1,961,306,137.71</t>
  </si>
  <si>
    <t>APORTACIÓN INICIAL:   MONTO: $4,000,000.00   FECHA: 20/12/2002
OBSERVACIONES: LA INFORMACIÓN SE REPORTA EN BASE A LAS CIFRAS QUE REFLEJAN LOS ESTADOS DE CUENTA BANCARIOS DEL FONDO AL CIERRE DEL MES DE SEPTIEMBRE DE 2012</t>
  </si>
  <si>
    <t>DESTINO: PROYECTOS DE INVESTIGACIÓN CIENTÍFICA, DESARROLLO TECNOLOGICO Y FORMACION DE CIENTIFICOS Y TECNOLOGOS
CUMPLIMIENTO DE LA MISIÓN:
SE HAN APORTADO 208.30 MILLONES DE PESOS Y SE HAN APORTADO 253.18 MILLONES DE PESOS PARA EL DESARROLLO DE PROYECTOS.</t>
  </si>
  <si>
    <t>APORTACIÓN INICIAL:   MONTO: $30,000,000.00   FECHA: 24/09/2003
OBSERVACIONES: POR LO QUE RESPECTA A LA INFORMACIÒN PRESENTADA EN INDICADOR ESTA SE PRESENTA CON CIFRAS ACUMULADAS. LA INFORMACIÓN SE REPORTA EN BASE A LAS CIFRAS QUE REFLEJAN LOS ESTADOS FINANCIEROS DEL FONDO AL CIERRE DEL MES DE SEPTIEMBRE DE 2012.</t>
  </si>
  <si>
    <t>DESTINO: PROYECTOS DE INVESTIGACIÓN CIENTÍFICA Y TECNOLÓGICA
CUMPLIMIENTO DE LA MISIÓN:
SE HAN APORTADO 128.00 MILLONES DE PESOS Y SE HAN APROBADO 125.94 MILLONES DE PESOS PARA EL DESARROLLO DE PROYECTOS.</t>
  </si>
  <si>
    <t>APORTACIÓN INICIAL:   MONTO: $24,000,000.00   FECHA: 24/12/2003
OBSERVACIONES: POR LO QUE RESPECTA A LA INFORMACIÒN PRESENTADA EN INDICADOR ESTA SE PRESENTA CON CIFRAS ACUMULADAS. LA INFORMACIÓN SE REPORTA EN BASE A LAS CIFRAS QUE REFLEJAN LOS ESTADOS DE CUENTA BANCARIOS DEL FONDO AL CIERRE DEL MES DE SEPTIEMBRE DE 2012</t>
  </si>
  <si>
    <t>DESTINO: PROYECTOS DE INVESTIGACIÓN CIENTÍFICA Y TECNOLÓGICA
CUMPLIMIENTO DE LA MISIÓN:
SE HAN APORTADO 23.76 MILLONES DE PESOS Y SE HAN APROBADO 6.00 MILLONES DE PESOS PARA EL DESARROLLO DE PROYECTOS.</t>
  </si>
  <si>
    <t>APORTACIÓN INICIAL:   MONTO: $5,000,000.00   FECHA: 23/01/2004
OBSERVACIONES: POR LO QUE RESPECTA A LA INFORMACIÒN PRESENTADA EN INDICADOR ESTA SE PRESENTA CON CIFRAS ACUMULADAS. LA INFORMACIÓN SE REPORTA EN BASE A LAS CIFRAS QUE REFLEJAN LOS ESTADOS DE CUENTA BANCARIOS DEL FONDO AL CIERRE DEL MES DE SEPTIEMBRE DE 2012.</t>
  </si>
  <si>
    <t>APORTACIÓN INICIAL:   MONTO: $2,000,000.00   FECHA: 20/12/2007
OBSERVACIONES: POR LO QUE RESPECTA A LA INFORMACIÒN PRESENTADA EN INDICADOR SE PRESENTA CON CIFRAS ACUMULADAS. EN EL MONTO DE EGRESOS ACUMULADOS QUE SE REPORTA SE INCLUYEN $ 500.00 POR CREACION DE CAJA CHICA Y 290 PESOS POR LA COMPRA DE UN TOKEN, ASI COMO LA VARIACION POR TIPO DE CAMBIO DE LOS EUROS APORTADOS POR LA UNION EUROPEA POR UN MONTO DE $ 778,458.19 EN EL AÑO 2012 Y $ 84,860.51 ACUMULADO DESDE LA FECHA DE APORTACIÓN HASTA EL 31 DE DICIEMBRE DE 2011. EN EL MES DE JUNIO DE 2012 SE REALIZO LA DEVOLUCION A LA COMISION EUROPEA DE LOS RECURSOS NO EJERCIDOS CORRESPONDIENTES A SU APORTACION POR LA CANTIDAD DE 1,544,257.85 EUROS EQUIVALENTES A $ 26,992,591.29 A LA FECHA DE LA OPERACION.</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</si>
  <si>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SEPTIEMBRE DE 2012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</si>
  <si>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SEPTIEMBRE DE 2012 LOS CUALES FUERON PROPORCIONADOS POR LA SECRETARÍA ADMINISTRATIVA DEL FONDO. CON BASE EN EL REQUERIMIENTO QUE HIZO LA SHCP CON RESPECTO A LOS ESTADOS FINANCIEROS DE ESTE FONDO EN QUE SE MANIFIESTAEN LOS INGRESOS Y EGRESOS, SE ANEXA EN ARCHIVO EL OFICIO NO. H400/401/2011 MEDIANTE EL CUAL EL CONACYT, EN CALIDAD DE FIDEICOMITENTE EN ESTE FIDEICOMISO, HA SOLICITADO AL ÁREA FIDUCIARIA DE BANOBRAS, S.N.C., LA ELABORACIÓN DEL DOCUMENTO CORRESPONDIENTE".</t>
  </si>
  <si>
    <t>DESTINO: ADMINISTRAR LOS RECURSOS PARA EL DESARROLLO DE PROYECTOS DE INVESTIGACIÓN CIENTIFICA Y TECNOLÓIA Y FORMACIÓN DE RECURSOS HUMANOS SATISFACIENDO LOS REQUISITOS QUE LA MODALIDAD CORRESPONDIENTE REQUIERA PARA SU VALIDEZ
CUMPLIMIENTO DE LA MISIÓN:
SE HAN APROBADO 14.00 MILLONES Y SE HAN APORTADO 12.60 MILLONES DE PESOS PARA EL DESARROLLO DE PROYECTOS.</t>
  </si>
  <si>
    <t>APORTACIÓN INICIAL:   MONTO: $2,800,000.00   FECHA: 02/12/2008
OBSERVACIONES: POR LO QUE RESPECTA A LA INFORMACIÒN PRESENTADA EN INDICADOR ESTA SE PRESENTA CON CIFRAS ACUMULADAS. LA INFORMACIÓN SE REPORTA EN BASE A LAS CIFRAS QUE REFLEJAN LOS ESTADOS DE CUENTA BANCARIOS DEL FONDO AL CIERRE DEL MES DE SEPTIEMBRE DE 2012</t>
  </si>
  <si>
    <t>DESTINO: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CUMPLIMIENTO DE LA MISIÓN:
SE FORMALIZARON 11 PROYECTOS DE LA CONVOCATORIA 2011-01 QUE FUERON APROBARON POR EL COMITÉ TÉCNICO Y DE ADMINISTRACIÓN POR UN MONTO TOTAL DE $348,868,158.00. SE APROBARON 6 PROYECTOS DE LA CONVOCATORIA 2012-01</t>
  </si>
  <si>
    <t>APORTACIÓN INICIAL:   MONTO: $50,000,000.00   FECHA: 19/02/2009
OBSERVACIONES: POR LO QUE RESPECTA A LA INFORMACIÒN PRESENTADA EN INDICADOR SE PRESENTA CON CIFRAS ACUMULADAS. LA INFORMACIÓN SE REPORTA EN BASE A LAS CIFRAS QUE REFLEJAN LOS ESTADOS FINANCIEROS DEL FONDO AL CIERRE DEL MES DE SEPTIEMBRE DE 2012 PROPORCIONADOS POR EL SECRETARIO ADMINISTRATIVO DEL FONDO.</t>
  </si>
  <si>
    <t>DESTINO: HONORARIOS AL FIDUCIARIO Y A EVALUADORES, PAGOS AL DESPACHO CONTABLE Y GASTOS DE OPERACIÓN; ASÍ COMO SEGUNDA MINISTRACIÓN DEL PROYECTO 165069 AL COLEGIO DE LA FRONTERA NORTE, CORRESPONDIENTE A LA CONVOCATORIA 2011.
CUMPLIMIENTO DE LA MISIÓN:
APROBACIÓN DE 8 PROYECTOS EN SEGUNDA SESIÓN ORDINARIA DEL CTA DEL 30 DE JULIO DE 2012 POR 16'003,362.63, POR FIRMAR CONVENIO DE ASIGNACIÓN DE RECURSOS CON PROPONENTES DURANTE LA PRIMERA QUINCENA DE OCTUBRE DE 2012.</t>
  </si>
  <si>
    <t>APORTACIÓN INICIAL:   MONTO: $50,000,000.00   FECHA: 31/12/2009
OBSERVACIONES: LA INFORMACIÓN SE REPORTA EN BASE A LAS CIFRAS QUE PRESENTA EL SECRETARIO ADMINISTRATIVO DEL FONDO</t>
  </si>
  <si>
    <t>DESTINO: PROYECTOS DE INVESTIGACIÓN CIENTÍFICA, TECNOLÓGIA Y DE INNOVACION
CUMPLIMIENTO DE LA MISIÓN:
SE HAN APORTADO 139.31 MILLONES DE PESOS Y SE HAN APROBADO 0.00 MILLONES DE PESOS PARA EL DESARROLLO DE PROYECTOS.</t>
  </si>
  <si>
    <t>APORTACIÓN INICIAL:   MONTO: $139,286,812.00   FECHA: 27/09/2010
OBSERVACIONES: LA INFORMACIÓN SE REPORTA EN BASE A LAS CIFRAS QUE REFLEJAN LOS ESTADOS DE CUENTA BANCARIOS DEL FONDO AL CIERRE DEL MES DE SEPTIEMBRE DE 2012.</t>
  </si>
  <si>
    <t>APORTACIÓN INICIAL:   MONTO: $5,000,000.00   FECHA: 16/11/2011
OBSERVACIONES: POR LO QUE RESPECTA AL REPORTE DE CUMPLIMIENTO DE LA MISION Y FINES EL FIDEICOMISO SE ENCUENTRA EN PROCESO DE AUTORIZAR CONVOCATORIAS DE PROYECTOS. LA INFORMACIÓN SE REPORTA EN BASE A LAS CIFRAS QUE REFLEJAN LOS ESTADOS DE CUENTA BANCARIOS DEL FONDO AL CIERRE DEL MES DE SEPTIEMBRE DE 2012 Y CUENTA OPERATIVA AL MES DE MAYO.</t>
  </si>
  <si>
    <t>APORTACIÓN INICIAL:   MONTO: $406,610.24   FECHA: 07/03/2012
OBSERVACIONES: NINGUNA</t>
  </si>
  <si>
    <t>DESTINO: PAGO DE LIQUIDACIONES DEL PERSONAL DEL CENTRO.
CUMPLIMIENTO DE LA MISIÓN:
EL OBJETO DEL FIDEICOMISO ES FINANCIAR Y/O COMPLEMENTAR EL FINANCIAMIENTO NECESARIO PARA HACER FRENTE AL RETIRO VOLUNTARIO Y LIQUIDACIONES DEL PERSONAL DEL CENTRO.</t>
  </si>
  <si>
    <t>APORTACIÓN INICIAL:   MONTO: $2,300,000.00   FECHA: 27/12/2006
OBSERVACIONES: NINGUNA.</t>
  </si>
  <si>
    <t>APORTACIÓN INICIAL:   MONTO: $10,000,000.00   FECHA: 12/11/2010
OBSERVACIONES: EN ESTE TRIMESTRE SE GENERARON UNICAMENTE PRODUCTOS FINANCIEROS POR EL PATRIMONIO INVERTIDO EN LA INSTITUCION BANCARIA Y SE EFECTUO EL PAGO DEL IMPUESTO RETENIDO POR SUELDOS ASIMILABLES A SALARIOS.</t>
  </si>
  <si>
    <t>DESTINO: FOMENTAR EL AHORRO SISTEMÁTICO DE SUS TRABAJADORES QUE LES PERMITA, ADEMÁS DE ESTABLECER UN PATRIMONIO FAMILIAR.
CUMPLIMIENTO DE LA MISIÓN:
FOMENTAR EL AHORRO SISTEMÁTICO DE SUS TRABAJADORES QUE LES PERMITA, ADEMÁS DE ESTABLECER UN PATRIMONIO FAMILIAR.</t>
  </si>
  <si>
    <t>APORTACIÓN INICIAL:   MONTO: $11,027,528.68   FECHA: 28/10/2004
OBSERVACIONES: EL IMPORTE DE EGRESOS ACUMULADOS SE REFIERE A LOS MONTOS EROGADOS PARA PROYECTOS APOYADOS EN EL PERIODO ENERO A SEPTIEMBRE DE 2012</t>
  </si>
  <si>
    <t>APORTACIÓN INICIAL:   MONTO: $5,355,000.00   FECHA: 21/12/2000
OBSERVACIONES: DURANTE EL TERCER TRIMESTRE DEL 2012, SE CAPTARON INGRESOS POR RENDIMIENTOS DE LA CUENTA BANCARIA.</t>
  </si>
  <si>
    <t>DESTINO: EL DESTINO DE LOS RECURSOS DEL 3ER. TRIMESTRE FUE PARA LO SIGUIENTE: •“ANÁLISIS METAGENÓMICOS DE LA BIODIVERSIDAD NACIONAL PARA LA SOLUCIÓN DE PROBLEMAS AMBIENTALES ESTRATÉGICOS” POR LA CANTIDAD DE $558,000.00 Y “DISEÑO Y DESARROLLO DE CONVERTIDORES DE ENERGÍA DEL OLEAJE (DESCEO)” POR EL IMPORTE DE $308,000.00, ESTABLECIDO EN LOS ACUERDOS CTF-O-I-12-R3 Y CTF-O-I-12-S1. •ESTUDIOS OCEANOGRÁFICOS DEL PACÍFICO MEXICANO Y DEL GOLFO DE CALIFORNIA”, PROVENIENTE DEL PROYECTO “APOYO A LOS PROYECTOS DE INVESTIGACIÓN DEL GRUPO CANEK” POR EL IMPORTE DE $350,000.00, ESTABLECIDO EN EL ACUERDO CTF-O-I-11-S4. •“FORTALECIMIENTO DE LA INFRAESTRUCTURA DE DIVERSAS ÁREAS, ASÍ COMO A PROYECTOS DE INVESTIGACIÓN DEL CICESE” POR EL IMPORTE DE $1,000,000.00, ESTABLECIDO EN EL ACUERDO CTF-O-II-11-S7 •“FORTALECIMIENTO DEL POSGRADO EN OCEANOGRAFÍA FÍSICA” POR EL IMPORTE DE $100,000.00, ESTABLECIDO EN EL ACUERDO CTF-O-II-11-S11. •“FORTALECIMIENTO DE LA INFRAESTRUCTURA DE DIVERSAS ÁREAS, ASÍ COMO A PROYECTOS DE INVESTIGACIÓN DEL CICESE” POR EL IMPORTE DE $575,673.35, ESTABLECIDO EN EL ACUERDO CTF-O-II-12-S2. •“FORTALECIMIENTO DE LA INFRAESTRUCTURA DEL DEPARTAMENTO DE OCEANOGRAFÍA FÍSICA” POR EL IMPORTE DE $100,000.00, ESTABLECIDO EN EL ACUERDO CTF-O-II-12-S4. •“FORTALECIMIENTO DE LA INFRAESTRUCTURA DEL POSGRADO EN OCEANOGRAFÍA FÍSICA” POR EL IMPORTE DE $150,000.00, ESTABLECIDO EN EL ACUERDO CTF-O-II-12-S6.
CUMPLIMIENTO DE LA MISIÓN:
LOS APOYOS OTORGADOS POR EL FIDEICOMISO SE HAN OTORGADO CON LA FINALIDAD DE CUMPLIR CON LOS OBJETIVOS DE CADA UNO DE LOS PROYECTOS EN EL EJERCICIO EN OPERACIÓN.</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</si>
  <si>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3ER. TRIM DE 2012, RESULTANDO UNA DISPONIBILIDAD DE $79,669,035.88</t>
  </si>
  <si>
    <t>DESTINO: DE ACUERDO CON EL REGLAMENTO VIGENTE DE LA PRESTACIÓN DE FONDO DE AHORRO SE DESTINARÁ PARA EL OTORGAMIENTO DE PRÉSTAMOS Y RETIROS A LAS SOLICITUDES DE LOS EMPLEADOS INTERESADOS.
CUMPLIMIENTO DE LA MISIÓN:
SE OPERARON EL 100% DE LAS 85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</si>
  <si>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APOYOS PARA LA INVESTIGACIÓN CIENTIFICA Y TECNOLÓGICA DEL ESTADO DE AGUASCALIENTES
CUMPLIMIENTO DE LA MISIÓN:
SE HAN APORTADO 113.82 MILLONES DE PESOS Y SE HAN APROBADO 98.90 MILLONES DE PESOS PARA EL DESARROLLO DE PROYECTOS.</t>
  </si>
  <si>
    <t>DESTINO: APOYO PARA LA INVESTIGACION CIENTIFICA Y TECNOLOGICA DEL ESTADO DE BAJA CALIFORNIA NORTE
CUMPLIMIENTO DE LA MISIÓN:
SE HAN APORTADO 341.28 MILLONES DE PESOS Y SE HAN APROBADO 316.57 MILLONES DE PESOS PARA EL DESARROLLO DE PROYECTOS.</t>
  </si>
  <si>
    <t>APORTACIÓN INICIAL:   MONTO: $2,000,000.00   FECHA: 29/10/2001
OBSERVACIONES: EL CONACYT Y EL GOBIERNO DEL ESTADO DE BAJA CALIFORNIA SON FIDEICOMITENTES DEL FIDEICOMISO. LA INFORMACIÓN SE REPORTA EN BASE A LAS CIFRAS QUE REFLEJAN LOS ESTADOS DE CUENTA BANCARIOS DEL FONDO AL CIERRE DEL MES DE SEPTIEMBRE DE 2012 Y CUENTA OPERATIVA AL MES DE JULIO.</t>
  </si>
  <si>
    <t>DESTINO: APOYOS PARA LA INVESTIGACION CIENTIFICA Y TECNOLOGICA DEL ESTADO DE COAHUILA DE ZARAGOZA
CUMPLIMIENTO DE LA MISIÓN:
SE HAN APORTADO 188.47 MILLONES DE PESOS Y SE HAN APROBADO 181.21 MILLONES DE PESOS PARA EL DESARROLLO DE PROYECTOS</t>
  </si>
  <si>
    <t>APORTACIÓN INICIAL:   MONTO: $8,000,000.00   FECHA: 01/03/2002
OBSERVACIONES: EL CONACYT Y EL GOBIERNO DEL ESTADO DE COAHUILA PARTICIPAN COMO FIDEICOMITENTES EN EL FONDO. LA INFORMACIÓN SE REPORTA EN BASE A LAS CIFRAS QUE REFLEJAN LOS ESTADOS DE CUENTA BANCARIOS DEL FONDO AL CIERRE DEL MES DE SEPTIEMBRE DE 2012.</t>
  </si>
  <si>
    <t>DESTINO: APOYO PARA LA INVESTIGACION CIENTIFICA Y TECNOLOGICA DEL ESTADO DE CHIAPAS
CUMPLIMIENTO DE LA MISIÓN:
SE HAN APORTADO 300.05 MILLONES DE PESOS Y SE HAN APROBADO 303.40 MILLONES DE PESOS PARA EL DESARROLLO DE PROYECTOS.</t>
  </si>
  <si>
    <t>APORTACIÓN INICIAL:   MONTO: $2,000,000.00   FECHA: 07/03/2002
OBSERVACIONES: EL CONACYT Y EL GOBIERNO DEL ESTADO PARTICIPAN COMO FIDEICOMITENTES DEL FONDO. LA INFORMACIÓN SE REPORTA EN BASE A LAS CIFRAS QUE REFLEJAN LOS ESTADOS DE CUENTA BANCARIOS DEL FONDO AL CIERRE DEL MES DE SEPTIEMBRE DE 2012</t>
  </si>
  <si>
    <t>DESTINO: APOYO PARA LA INVESTIGACION CIENTIFICA Y TECNOLOGICA DEL ESTADO DE DURANGO
CUMPLIMIENTO DE LA MISIÓN:
SE HAN APORTADO 69.58 MILLONES DE PESOS Y SE HAN APROBADO 4.85 MILLONES DE PESOS PARA EL DESARROLLO DE PROYECTOS.</t>
  </si>
  <si>
    <t>APORTACIÓN INICIAL:   MONTO: $3,000,000.00   FECHA: 07/03/2002
OBSERVACIONES: LA INFORMACIÓN SE REPORTA EN BASE A LAS CIFRAS QUE REFLEJAN LOS ESTADOS DE CUENTA BANCARIOS DEL FONDO AL CIERRE DEL MES DE SEPTIEMBRE DE 2012 Y CUENTA OPERATIVA AL MES DE JUNIO.</t>
  </si>
  <si>
    <t>DESTINO: APOYO PARA LA INVESTIGACION CIENTIFICA Y TECNOLOGICA DEL ESTADO DE GUANAJUATO
CUMPLIMIENTO DE LA MISIÓN:
SE HAN APORTADO 570.43 MILLONES DE PESOS Y SE HAN APROBADO 551.96 MILLONES DE PESOS PARA EL DESARROLLO DE PROYECTOS.</t>
  </si>
  <si>
    <t>APORTACIÓN INICIAL:   MONTO: $6,000,000.00   FECHA: 17/12/2001
OBSERVACIONES: EL CONACYT Y EL GOBIERNO DEL ESTADO PARTICIPAN COMO FIDEICOMITENTES DEL FONDO. LA INFORMACIÓN SE REPORTA EN BASE A LAS CIFRAS QUE REFLEJAN LOS ESTADOS DE CUENTA BANCARIOS DEL FONDO AL CIERRE DEL MES DE SEPTIEMBRE DE 2012.</t>
  </si>
  <si>
    <t>DESTINO: APOYOS PARA LA INVESTIGACION CIENTIFICA Y TECNOLOGICA DEL ESTADO DE GUERRERO
CUMPLIMIENTO DE LA MISIÓN:
SE HAN APORTADO 50.50 MILLONES DE PESOS Y SE HAN APROBADO 47.27 MILLONES DE PESOS PARA EL DESARROLLO DE PROYECTOS.</t>
  </si>
  <si>
    <t>APORTACIÓN INICIAL:   MONTO: $2,000,000.00   FECHA: 17/12/2001
OBSERVACIONES: EL CONACYT Y EL GOBIERNO DEL ESTADO DE GUERRERO PARTICIPAN COMO FIDEICOMITENTES DEL FONDO. LA INFORMACIÓN SE REPORTA EN BASE A LAS CIFRAS QUE REFLEJAN LOS ESTADOS DE CUENTA BANCARIOS DEL FONDO AL CIERRE DEL MES DE SEPTIEMBRE Y CUENTA OPERATIVA AL MES DE JUNIO DE 2012 .</t>
  </si>
  <si>
    <t>DESTINO: APOYOS PARA LA INVESTIGACIÓN CIENTIFICA Y TECNOLOGICA DEL ESTADO DE HIDALGO
CUMPLIMIENTO DE LA MISIÓN:
SE HAN APORTADO 228.48 MILLONES DE PESOS Y SE HAN APROBADO 232.22 MILLONES DE PESOS PARA EL DESARROLLO DE PROYECTOS.</t>
  </si>
  <si>
    <t>APORTACIÓN INICIAL:   MONTO: $2,500,000.00   FECHA: 11/01/2002
OBSERVACIONES: EL CONACYT Y EL GOBIERNO DEL ESTADO PARTICIPAN COMO FIDEICOMITENTES EN EL FONDO. LA INFORMACIÓN SE REPORTA EN BASE A LAS CIFRAS QUE REFLEJAN LOS ESTADOS DE CUENTA BANCARIOS DEL FONDO AL CIERRE DEL MES DE SEPTIEMBRE DE 2012 Y CUENTA OPERATIVA AL MES DE JUNIO.</t>
  </si>
  <si>
    <t>DESTINO: APOYOS PARA LA INVESTIGACION CIENTIFICA Y TENOLOGICA DEL ESTADO DE NUEVO LEON
CUMPLIMIENTO DE LA MISIÓN:
SE HAN APORTADO 990.41 MILLONES DE PESOS Y SE HAN APROBADO 995.31 MILLONES DE PESOS PARA EL DESARROLLO DE PROYECTOS.</t>
  </si>
  <si>
    <t>APORTACIÓN INICIAL:   MONTO: $8,847,952.20   FECHA: 01/03/2002
OBSERVACIONES: EL CONACYT Y EL GOBIERNO DEL ESTADO DE NUEVO LEON PARTICIPAN COMO FIDEICOMITENTES EN EL FONDO. LA INFORMACIÓN SE REPORTA EN BASE A LAS CIFRAS QUE REFLEJAN LOS ESTADOS DE CUENTA BANCARIOS DEL FONDO AL CIERRE DEL MES DE SEPTIEMBRE DE 2012.</t>
  </si>
  <si>
    <t>DESTINO: APOYOS PARA INVESTIGACION CIENTIFICA Y TECNOLOGICA DEL ESTADO DE PUEBLA.
CUMPLIMIENTO DE LA MISIÓN:
SE HAN APORTADO 121.50 MILLONES DE PESOS Y SE HAN APROBADO 91.47 MILLONES DE PESOS PARA EL DESARROLLO DE PROYECTOS.</t>
  </si>
  <si>
    <t>APORTACIÓN INICIAL:   MONTO: $2,000,000.00   FECHA: 11/01/2002
OBSERVACIONES: EL CONACYT Y EL GOBIERNO DEL ESTADO DE PUEBLA PARTICIPAN COMO FIDEICOMITENTES EN EL FONDO. LA INFORMACIÓN SE REPORTA EN BASE A LAS CIFRAS QUE REFLEJAN LOS ESTADOS DE CUENTA BANCARIOS DEL FONDO AL CIERRE DEL MES DE SEPTIEMBRE DE 2012.</t>
  </si>
  <si>
    <t>DESTINO: APOYOS A LA INVESTIGACION CIENTIFICA Y TECNOLOGICA DEL ESTADO DE QUINTANA ROO.
CUMPLIMIENTO DE LA MISIÓN:
SE HAN APORTADO 127.96 MILLONES DE PESOS Y SE HAN APROBADO 107.81 MILLONES DE PESOS PARA EL DESARROLLO DE PROYECTOS.</t>
  </si>
  <si>
    <t>APORTACIÓN INICIAL:   MONTO: $3,000,000.00   FECHA: 14/12/2001
OBSERVACIONES: EL CONACYT Y EL GOBIERNO DEL ESTADO DE QUINTANA ROO PARTICIPAN COMO FIDEICOMITENTES DEL FONDO. LA INFORMACIÓN SE REPORTA EN BASE A LAS CIFRAS QUE REFLEJAN LOS ESTADOS DE CUENTA BANCARIOS DEL FONDO AL CIERRE DEL MES DE SEPTIEMBRE DE 2012.</t>
  </si>
  <si>
    <t>DESTINO: APOYOS PARA LA INVESTIGACION CIENTIFICA Y TECNOLOGICA DL ESTADO DE SAN LUIS POTOSI
CUMPLIMIENTO DE LA MISIÓN:
SE HAN APORTADO 89.65 MILLONES DE PESOS Y SE HAN APROBADO 76.83 MILLONES DE PESOS PARA EL DESARROLLO DE PROYECTOS.</t>
  </si>
  <si>
    <t>APORTACIÓN INICIAL:   MONTO: $6,000,000.00   FECHA: 01/03/2002
OBSERVACIONES: EL CONACYT Y EL GOBIERNO DEL ESTADO DE SAN LUIS POTOSI PARTICIPAN COMO FIDEICOMITENTES DEL FONDO. LA INFORMACIÓN SE REPORTA EN BASE A LAS CIFRAS QUE REFLEJAN LOS ESTADOS DE CUENTA BANCARIOS DEL FONDO AL CIERRE DEL MES DE SEPTIEMBRE DE 2012</t>
  </si>
  <si>
    <t>DESTINO: APOYOS PARA LA INVESTIGACION CIENTIFICA Y TECNOLOGICA DEL ESTADO DE SONORA.
CUMPLIMIENTO DE LA MISIÓN:
SE HAN APORTADO 197.59 MILLONES DE PESOS Y SE HAN APROBADO 193.55 MILLONES DE PESOS PARA EL DESARROLLO DE PROYECTOS.</t>
  </si>
  <si>
    <t>APORTACIÓN INICIAL:   MONTO: $2,000,000.00   FECHA: 02/04/2002
OBSERVACIONES: EL CONACYT Y EL GOBIERNO DEL ESTADO DE SONORA PARTICIPAN COMO FIDEICOMITENTES EN EL FONDO. LA INFORMACIÓN SE REPORTA EN BASE A LAS CIFRAS QUE REFLEJAN LOS ESTADOS DE CUENTA BANCARIOS DEL FONDO AL CIERRE DEL MES DE SEPTIEMBRE DE 2012.</t>
  </si>
  <si>
    <t>DESTINO: APOYOS PARA LA INVESTIGACION CIENTIFICA Y TECNOLOGICA DEL ESTADO DE TAMAULIPAS
CUMPLIMIENTO DE LA MISIÓN:
SE HAN APORTADO 246.55 MILLONES DE PESOS Y SE HAN APROBADO 221.73 MILLONES DE PESOS PARA EL DESARROLLO DE PROYECTOS.</t>
  </si>
  <si>
    <t>APORTACIÓN INICIAL:   MONTO: $3,500,000.00   FECHA: 19/12/2001
OBSERVACIONES: EL CONACYT Y EL GOBIERNO DEL ESTADO DE TAMAULIPAS PARTICIPAN COMO FIDEICOMITENTES EN EL FONDO. LA INFORMACIÓN SE REPORTA EN BASE A LAS CIFRAS QUE REFLEJAN LOS ESTADOS DE CUENTA BANCARIOS DEL FONDO AL CIERRE DEL MES DE SEPTIEMBRE DE 2012</t>
  </si>
  <si>
    <t>DESTINO: APOYOS PARA LA INVESTIGACION CIENTIFICA Y TECNOLOGICA DEL ESTADO DE TLAXCALA
CUMPLIMIENTO DE LA MISIÓN:
SE HAN APORTADO 56.50 MILLONES DE PESOS Y SE HAN APROBADO 57.38 MILLONES DE PESOS PARA EL DESARROLLO DE PROYECTOS.</t>
  </si>
  <si>
    <t>APORTACIÓN INICIAL:   MONTO: $2,000,000.00   FECHA: 11/01/2002
OBSERVACIONES: EL CONACYT Y EL GOBIERNO DEL ESTADO DE TLAXCALA PARTICIPAN COMO FIDEICOMITENTES EN EL FONDO. LA INFORMACIÓN SE REPORTA EN BASE A LAS CIFRAS QUE REFLEJAN LOS ESTADOS DE CUENTA BANCARIOS DEL FONDO AL CIERRE DEL MES DE SEPTIEMBRE DE 2012</t>
  </si>
  <si>
    <t>DESTINO: APOYOS PARA LA INVESTIGACION CIENTIFICA Y TECNOLOGICA DEL ESTADO DE ZACATECAS
CUMPLIMIENTO DE LA MISIÓN:
SE HAN APORTADO 192.30 Y SE HAN APROBADO 198.30 PARA EL DESARROLLO DE PROYECTOS.</t>
  </si>
  <si>
    <t>APORTACIÓN INICIAL:   MONTO: $3,000,000.00   FECHA: 02/04/2002
OBSERVACIONES: EL CONACYT Y EL GOBIERNO DEL ESTADO DE ZACATECAS PARTICIPAN COMO FIDEICOMITENTES EN EL FONDO. LA INFORMACIÓN SE REPORTA EN BASE A LAS CIFRAS QUE REFLEJAN LOS ESTADOS DE CUENTA BANCARIOS DEL FONDO AL CIERRE DEL MES DE SEPTIEMBRE DE 2012</t>
  </si>
  <si>
    <t>DESTINO: APOYOS PARA LA INVESTIGACION CIENTIFICA Y TECNOLOGICA DEL ESTADO DE NAYARIT
CUMPLIMIENTO DE LA MISIÓN:
SE HAN APORTADO 266.07 MILLONES DE PESOS Y SE HAN APROBADO 276.32 MILLONES DE PESOS PARA EL DESARROLLO DE PROYECTOS.</t>
  </si>
  <si>
    <t>APORTACIÓN INICIAL:   MONTO: $7,300,000.00   FECHA: 24/07/2002
OBSERVACIONES: EL CONACYT Y EL GOBIERNO DEL ESTADO DE NAYARIT PARTICIPAN COMO FIDEICOMITENTES EN EL FONDO. LA INFORMACIÓN SE REPORTA EN BASE A LAS CIFRAS QUE REFLEJAN LOS ESTADOS DE CUENTA BANCARIOS DEL FONDO AL CIERRE DEL MES DE SEPTIEMBRE DE 2012 Y CUENTA OPERATIVA AL MES DE MAYO.</t>
  </si>
  <si>
    <t>DESTINO: PAGO DE PROYECTOS DE INVESTIGACION CIENTIFICA Y TECNOLOGICA DEL ESTADO
CUMPLIMIENTO DE LA MISIÓN:
SE HAN APORTADO 42.80 MILLONES DE PESOS Y SE HAN APROBADO 34.09 MILLONES DE PESOS PARA EL DESARROLLO DE PROYECTOS.</t>
  </si>
  <si>
    <t>APORTACIÓN INICIAL:   MONTO: $1,500,000.00   FECHA: 24/07/2002
OBSERVACIONES: EL CONACYT Y EL GOBIERNO DEL ESTADO PARTICIPAN COMO FIDEICOMITENTES DEL FONDO. LA INFORMACIÓN SE REPORTA EN BASE A LAS CIFRAS QUE REFLEJAN LOS ESTADOS DE CUENTA BANCARIOS DEL FONDO AL CIERRE DEL MES DE SEPTIEMBRE DE 2012.</t>
  </si>
  <si>
    <t>APORTACIÓN INICIAL:   MONTO: $6,600,000.00   FECHA: 27/08/2002
OBSERVACIONES: EL CONACYT Y EL GOBIERNO DEL ESTADO DE TABASCO PARTICIPAN COMO FIDEICOMITENTES EN EL FONDO. LA INFORMACIÓN SE REPORTA EN BASE A LAS CIFRAS QUE REFLEJAN LOS ESTADOS DE CUENTA BANCARIOS DEL FONDO AL CIERRE DEL MES DE SEPTIEMBRE DE 2012.</t>
  </si>
  <si>
    <t>DESTINO: APOYOS PARA LA INVESTIGACION CIENTIFICA Y TECNOLOGICA DEL ESTADO DE YUCATAN
CUMPLIMIENTO DE LA MISIÓN:
SE HAN APORTADO 489.89 MILLONES DE PESOS Y SE HAN APROBADO 419.29 MILLONES DE PESOS PARA EL DESARROLLO DE PROYECTOS.</t>
  </si>
  <si>
    <t>APORTACIÓN INICIAL:   MONTO: $3,000,000.00   FECHA: 24/10/2002
OBSERVACIONES: EL CONACYT Y EL GOBIERNO DEL ESTADO DE YUCATAN PARTICIPAN COMO FIDEICOMITENTES EN EL FONDO. LA INFORMACIÓN SE REPORTA EN BASE A LAS CIFRAS QUE REFLEJAN LOS ESTADOS DE CUENTA BANCARIOS DEL FONDO AL CIERRE DEL MES DE SEPTIEMBRE DE 2012 Y CUENTA OPERATIVA AL MES DE ENERO.</t>
  </si>
  <si>
    <t>DESTINO: APOYOS PARA LA INVESTIGACION CIENTIFICA Y TECNOLOGICA DEL ESTADO DE MORELOS.
CUMPLIMIENTO DE LA MISIÓN:
SE HAN APORTADO 146.17 MILLONES DE PESOS Y SE HAN APROBADO 155.90 MILLONES DE PESOS PARA EL DESARROLLO DE PROYECTOS.</t>
  </si>
  <si>
    <t>APORTACIÓN INICIAL:   MONTO: $2,000,000.00   FECHA: 25/11/2002
OBSERVACIONES: EL CONACYT Y EL GOBIERNO DEL ESTADO DE MORELOS PARTICIPAN COMO FIDEICOMITENTES EN EL FONDO. LA INFORMACIÓN SE REPORTA EN BASE A LAS CIFRAS QUE REFLEJAN LOS ESTADOS DE CUENTA BANCARIOS DEL FONDO AL CIERRE DEL MES DE SEPTIEMBRE DE 2012.</t>
  </si>
  <si>
    <t>APORTACIÓN INICIAL:   MONTO: $5,000,000.00   FECHA: 10/12/2002
OBSERVACIONES: EL CONACYT Y EL GOBIERNO DEL ESTADO DE MICHOACAN PARTICIPAN COMO FIDEICOMITENTES EN EL FONDO. LA INFORMACIÓN SE REPORTA EN BASE A LAS CIFRAS QUE REFLEJAN LOS ESTADOS FINANCIEROS DEL FONDO AL CIERRE DEL MES DE SEPTIEMBRE DE 2012. Y SE ANEXAN ESTADO DE CUENTA NAFIN AL MES DE SEPTIEMBRE Y CUENTA BBVA OPERATIVA AL MES DE JUNIO.</t>
  </si>
  <si>
    <t>DESTINO: APOYOS A LA INVESTIGACION CIENTIFICA Y TECNOLOGICA DEL ESTADO DE QUERETARO
CUMPLIMIENTO DE LA MISIÓN:
SE HAN APORTADO 148.60 MILLONES DE PESOS Y SE HAN APROBADO 157.38 MILLONES DE PESOS PARA EL DESARROLLO DE PROYECTOS.</t>
  </si>
  <si>
    <t>APORTACIÓN INICIAL:   MONTO: $5,000,000.00   FECHA: 16/12/2002
OBSERVACIONES: EL CONACYT Y EL GOBIERNO DEL ESTADO PARTICIPAN COMO FIDECOMITENTES DEL FONDO. LA INFORMACIÓN SE REPORTA EN BASE A LAS CIFRAS QUE REFLEJAN LOS ESTADOS DE CUENTA BANCARIOS DEL FONDO AL CIERRE DEL MES DE AGOSTO DE 2012</t>
  </si>
  <si>
    <t>DESTINO: APOYOS PARA LA INVESTIGACION CIENTIFICA Y TECNOLOGICA DEL ESTADO DE JALISCO
CUMPLIMIENTO DE LA MISIÓN:
SE HAN APORTADO 431.80 MILLONES DE PESOS Y SE HAN APROBADO 358.83 MILLONES DE PESOS PARA EL DESARROLLO DE PROYECTOS.</t>
  </si>
  <si>
    <t>APORTACIÓN INICIAL:   MONTO: $1,000,000.00   FECHA: 06/06/2003
OBSERVACIONES: EL CONACYT Y EL GOBIERNO DEL ESTADO PARTICIPAN COMO FIDEICOMITENTES EN EL FONDO. LA INFORMACIÓN SE REPORTA EN BASE A LAS CIFRAS QUE REFLEJAN LOS ESTADOS DE CUENTA BANCARIOS DEL FONDO AL CIERRE DEL MES DE SEPTIEMBRE DE 2012</t>
  </si>
  <si>
    <t>DESTINO: APOYOS PARA INVESTIGACION CIENTIFICA Y TECNOLOGICA DEL ESTADO DE CAMPECHE
CUMPLIMIENTO DE LA MISIÓN:
SE HAN APORTADO 110.80 MILLONES DE PESOS Y SE HAN APROBADO 100.86 MILLONES DE PESOS PARA EL DESARROLLO DE PROYECTOS.</t>
  </si>
  <si>
    <t>APORTACIÓN INICIAL:   MONTO: $2,200,000.00   FECHA: 19/12/2002
OBSERVACIONES: EL CONACYT Y EL GOBIERNO DEL ESTADO DE CAMPECHE PARTICIPAN COMO FIDEICOMITENTES EN EL FONDO. LA INFORMACIÓN SE REPORTA EN BASE A LAS CIFRAS QUE REFLEJAN LOS ESTADOS DE CUENTA BANCARIOS DEL FONDO AL CIERRE DEL MES DE SEPTIEMBRE 2012</t>
  </si>
  <si>
    <t>DESTINO: APOYOS PARA LA INVESTIGACION CIENTIFICA Y TECNOLOGICA DEL ESTADO DE COLIMA
CUMPLIMIENTO DE LA MISIÓN:
SE HAN APORTADO 86.75 MILLONES DE PESOS Y SE HAN APROBADO 65.52 MILLONES DE PESOS PARA EL DESARROLLO DE PROYECTOS.</t>
  </si>
  <si>
    <t>APORTACIÓN INICIAL:   MONTO: $3,000,000.00   FECHA: 16/10/2003
OBSERVACIONES: EL CONACYT Y EL GOBIERNO DEL ESTADO DE COLIMA PARTICIPAN COMO FIDEICOMITENTES EN EL FONDO. LA INFORMACIÓN SE REPORTA EN BASE A LAS CIFRAS QUE REFLEJAN LOS ESTADOS DE CUENTA BANCARIOS DEL FONDO AL CIERRE DEL MES DE SEPTIEMBRE DE 2012 Y CUENTA OPERATIVA AL MES DE ABRIL.</t>
  </si>
  <si>
    <t>DESTINO: APOYOS PARA LA INVESTIGACION CIENTIFICA Y TECNOLOGICA DEL MUNICIPIO DE CIUDAD JUAREZ
CUMPLIMIENTO DE LA MISIÓN:
SE HAN APORTADO 33.50 MILLONES DE PESOS Y SE HAN APROBADO 36.18 MILLONES DE PESOS PARA EL DESARROLLO DE PROYECTOS.</t>
  </si>
  <si>
    <t>APORTACIÓN INICIAL:   MONTO: $5,000,000.00   FECHA: 25/07/2003
OBSERVACIONES: EL CONACYT Y EL GOBIERNO MUNICIPAL DE CIUDAD JUAREZ PARTICIPAN COMO FIDEICOMITENTES EN EL FONDO. LA INFORMACIÓN SE REPORTA EN BASE A LAS CIFRAS QUE REFLEJAN LOS ESTADOS DE CUENTA BANCARIOS DEL FONDO AL CIERRE DEL MES DE SEPTIEMBRE DE 2012</t>
  </si>
  <si>
    <t>DESTINO: APOYOS PARA LA INVESTIGACION CIENTIFICA Y TECNOLOGICA DEL ESTADO DE SINALOA
CUMPLIMIENTO DE LA MISIÓN:
SE HAN APORTADO 80.00 MILLONES DE PESOS Y SE HAN APROBADO 66.02 MILLONES DE PESOS PARA EL DESARROLLO DE PROYECTOS.</t>
  </si>
  <si>
    <t>APORTACIÓN INICIAL:   MONTO: $5,000,000.00   FECHA: 25/02/2004
OBSERVACIONES: EL CONACYT Y EL GOBIERNO DEL ESTADO DE SINALOA PARTICIPAN COMO FIDEICOMITENTES EN EL FONDO. LA INFORMACIÓN SE REPORTA EN BASE A LAS CIFRAS QUE REFLEJAN LOS ESTADOS DE CUENTA BANCARIOS DEL FONDO AL CIERRE DEL MES DE SEPTIEMBRE DE 2012</t>
  </si>
  <si>
    <t>DESTINO: APOYOS PARA INVESTIGACION CIENTIFICA Y TECNOLOGICA DEL ESTADO DE MEXICO
CUMPLIMIENTO DE LA MISIÓN:
SE HAN APORTADO 335.20 MILLONES DE PESOS Y SE HAN APROBADO 216.87 MILLONES DE PESOS PARA EL DESARROLLO DE PROYECTOS.</t>
  </si>
  <si>
    <t>APORTACIÓN INICIAL:   MONTO: $3,700,000.00   FECHA: 20/10/2004
OBSERVACIONES: EL CONACYT Y EL GOBIERNO DEL ESTADO DE MEXICO PARTICIPAN COMO FIDEICOMITENTES EN EL FONDO. LA INFORMACIÓN SE REPORTA EN BASE A LAS CIFRAS QUE REFLEJAN LOS ESTADOS DE CUENTA BANCARIOS DEL FONDO AL CIERRE DEL MES DE SEPTIEMBRE DE 2012.</t>
  </si>
  <si>
    <t>DESTINO: APOYOS PARA LA INVESTIGACION CIENTIFICA Y TECNOLOGIA DEL ESTADO DE CHIHUAHUA
CUMPLIMIENTO DE LA MISIÓN:
SE HAN APORTADO 147.04 MILLONES DE PESOS Y SE HAN APROBADO 126.07 MILLONES DE PESOS PARA EL DESARROLLO DE PROYECTOS.</t>
  </si>
  <si>
    <t>APORTACIÓN INICIAL:   MONTO: $5,000,000.00   FECHA: 05/09/2005
OBSERVACIONES: EL CONACYT Y EL GOBIERNO DEL ESTADO DE CHIHUAHUA PARICIPAN COMO FIDEICOMITENTES EN EL FONDO. LA INFORMACIÓN SE REPORTA EN BASE A LAS CIFRAS QUE REFLEJAN LOS ESTADOS DE CUENTA BANCARIOS DEL FONDO AL CIERRE DEL MES DE SEPTIEMBRE DE 2012.</t>
  </si>
  <si>
    <t>DESTINO: APOYOS PARA LA INVESTIGACIÓN CIENTIFICA Y TECNOLOGICA DEL ESTADO DE VERACRUZ.
CUMPLIMIENTO DE LA MISIÓN:
SE HAN APORTADO 181.00 MILLONES DE PESOS Y SE HAN APROBADO 193.13 MILLONES DE PESOS PARA EL DESARROLLO DE PROYECTOS.</t>
  </si>
  <si>
    <t>APORTACIÓN INICIAL:   MONTO: $25,000,000.00   FECHA: 27/09/2005
OBSERVACIONES: EL CONACYT Y EL GOBIERNO DEL ESTADO DE VERACRUZ PARTICIPAN COMO FIDEICOMITENTES EN EL FONDO. LA INFORMACIÓN SE REPORTA EN BASE A LAS CIFRAS QUE REFLEJAN LOS ESTADOS DE CUENTA BANCARIOS DEL FONDO AL CIERRE DEL MES DE SEPTIEMBRE DE 2012.</t>
  </si>
  <si>
    <t>DESTINO: APOYOS PARA INVESTIGACION CIENTIFICA Y TECNOLOGICA DEL MUNICIPIO DE PUEBLA.
CUMPLIMIENTO DE LA MISIÓN:
SE HAN APORTADO 20.00 MILLONES DE PESOS Y SE HAN APROBADO 11.21 MILLONES DE PESOS PARA EL DESARROLLO DE PROYECTOS.</t>
  </si>
  <si>
    <t>APORTACIÓN INICIAL:   MONTO: $5,000,000.00   FECHA: 27/09/2005
OBSERVACIONES: EL CONACYT Y EL MUNICIPIO DE PUEBLA PARTICIPAN COMO FIDEICOMITENTES EN EL FONDO. LA INFORMACIÓN SE REPORTA EN BASE A LAS CIFRAS QUE REFLEJAN LOS ESTADOS DE CUENTA BANCARIOS DEL FONDO AL CIERRE DEL MES DE SEPTIEMBRE DE 2012.</t>
  </si>
  <si>
    <t>DESTINO: APOYOS PARA LA INVESTIGACION CIENTIFICA Y TECNOLÓGICA DEL DISTRITO FEDERAL.
CUMPLIMIENTO DE LA MISIÓN:
SE HAN APORTADO 276.85 MILLONES Y SE HAN APROBADO 96.37 MILLONES PARA EL DESARROLLO DE PROYECTOS</t>
  </si>
  <si>
    <t>APORTACIÓN INICIAL:   MONTO: $15,000,000.00   FECHA: 08/10/2007
OBSERVACIONES: EL CONACYT Y EL GOBIERNO DEL DISTRITO FEDERAL SON FIDEICOMITENTES. LA INFORMACIÓN SE REPORTA EN BASE A LAS CIFRAS QUE REFLEJAN LOS ESTADOS DE CUENTA BANCARIOS DEL FONDO AL CIERRE DEL MES DE SEPTIEMBRE DE 2012 Y CUENTA OPERATIVA AL MES DE MAYO.</t>
  </si>
  <si>
    <t>APORTACIÓN INICIAL:   MONTO: $14,000,000.00   FECHA: 29/09/2008
OBSERVACIONES: EN EL SALDO INICIAL SE INCLUYE LA CUENTA DE CHEQUES PARA GASTOS OPERATIVOS LA INFORMACIÓN SE REPORTA EN BASE A LAS CIFRAS QUE REFLEJAN LOS ESTADOS DE CUENTA BANCARIOS DEL FONDO AL CIERRE DEL MES DE SEPTIEMBRE DE 2012.</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</si>
  <si>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16.7550, ARROJANDO LA CANTIDAD DE $2,513,250.00. DICHA APORTACION SE TIENE PROGRAMADA PARA EL MES DE NOVIEMBRE O DICIEMBRE 2012</t>
  </si>
  <si>
    <t>DESTINO: LOS EGRESOS DEL TERCER TRIMESTRE DE 2012 ESTÁN INTEGRADOS POR: GASTOS DEL PERIODO, DEUDORES DIVERSOS, PAGO DE IMPUESTOS, ACTIVO FIJO, ACREEDORES DIVERSOS Y DEPRECIACIÓN DEL PERIODO A INFORMAR.
CUMPLIMIENTO DE LA MISIÓN:
SE HAN ADMINISTRADO LOS RECURSOS QUE SE GENERARON POR EL APROVECHAMIENTO DE LAS INSTALACIONES DEPORTIVAS DEL IMSS.</t>
  </si>
  <si>
    <t>APORTACIÓN INICIAL:   MONTO: $153,075,422.48   FECHA: 15/08/2008
OBSERVACIONES: -</t>
  </si>
  <si>
    <t>DESTINO: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 Y PAGO DE HONORARIOS POR LA AUDITORÍA DE LOS EJERCICIOS 2010 Y 2011.
CUMPLIMIENTO DE LA MISIÓN:
1.- PAGOS DE LAS AYUDAS VITALICIAS POR SOLIDARIDAD. 2.- PAGOS DEL SEGURO DE SALUD PARA LA FAMILIA. 3.- PAGOS DE AYUDAS POR CONCEPTO DE ENERGÍA ELÉCTRICA. 4.- PAGOS DE AYUDAS PARA EDUCACIÓN.</t>
  </si>
  <si>
    <t>NO INFORMADO 
ENERO - SEPTIEMBRE 2012</t>
  </si>
  <si>
    <t>ANEXO XIX</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</si>
</sst>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8"/>
      <name val="Presidencia Base"/>
      <family val="3"/>
    </font>
    <font>
      <sz val="10"/>
      <color indexed="9"/>
      <name val="Presidencia Base"/>
      <family val="3"/>
    </font>
    <font>
      <b/>
      <sz val="10"/>
      <color indexed="23"/>
      <name val="Presidencia Base"/>
      <family val="3"/>
    </font>
    <font>
      <b/>
      <sz val="10"/>
      <name val="Presidencia Base"/>
      <family val="3"/>
    </font>
    <font>
      <b/>
      <sz val="8"/>
      <name val="Presidencia Base"/>
      <family val="3"/>
    </font>
    <font>
      <sz val="9"/>
      <name val="Presidencia Base"/>
      <family val="3"/>
    </font>
    <font>
      <b/>
      <sz val="9"/>
      <name val="Presidencia Base"/>
      <family val="3"/>
    </font>
    <font>
      <b/>
      <sz val="12"/>
      <name val="Presidencia Base"/>
      <family val="3"/>
    </font>
    <font>
      <sz val="8"/>
      <color indexed="9"/>
      <name val="Presidencia Base"/>
      <family val="3"/>
    </font>
    <font>
      <sz val="8"/>
      <color indexed="8"/>
      <name val="Presidencia Bas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6" fontId="7" fillId="0" borderId="0" xfId="0" applyNumberFormat="1" applyFont="1" applyFill="1" applyBorder="1" applyAlignment="1">
      <alignment horizontal="center"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left" vertical="center" wrapText="1"/>
    </xf>
    <xf numFmtId="4" fontId="8" fillId="2" borderId="2" xfId="0" applyNumberFormat="1" applyFont="1" applyFill="1" applyBorder="1" applyAlignment="1">
      <alignment horizontal="right" vertical="center" wrapText="1"/>
    </xf>
    <xf numFmtId="0" fontId="8" fillId="2" borderId="7" xfId="0" applyNumberFormat="1" applyFont="1" applyFill="1" applyBorder="1" applyAlignment="1">
      <alignment horizontal="left" vertical="center" wrapText="1"/>
    </xf>
    <xf numFmtId="1" fontId="8"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3" borderId="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8" fillId="3" borderId="2" xfId="0" applyNumberFormat="1" applyFont="1" applyFill="1" applyBorder="1" applyAlignment="1">
      <alignment horizontal="right" vertical="center" wrapText="1"/>
    </xf>
    <xf numFmtId="0" fontId="8" fillId="3" borderId="7" xfId="0" applyNumberFormat="1" applyFont="1" applyFill="1" applyBorder="1" applyAlignment="1">
      <alignment horizontal="left" vertical="center" wrapText="1"/>
    </xf>
    <xf numFmtId="1" fontId="8" fillId="3" borderId="2" xfId="0" applyNumberFormat="1" applyFont="1" applyFill="1" applyBorder="1" applyAlignment="1">
      <alignment vertical="center" wrapText="1"/>
    </xf>
    <xf numFmtId="0" fontId="8" fillId="3" borderId="0" xfId="0" applyFont="1" applyFill="1" applyBorder="1" applyAlignment="1">
      <alignment vertical="center"/>
    </xf>
    <xf numFmtId="0" fontId="8"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4" fontId="8" fillId="4" borderId="2"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8" fillId="6" borderId="12"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8" fillId="6" borderId="13" xfId="0" applyNumberFormat="1" applyFont="1" applyFill="1" applyBorder="1" applyAlignment="1">
      <alignment horizontal="left" vertical="center" wrapText="1"/>
    </xf>
    <xf numFmtId="4" fontId="8" fillId="6" borderId="13" xfId="0" applyNumberFormat="1" applyFont="1" applyFill="1" applyBorder="1" applyAlignment="1">
      <alignment horizontal="left" vertical="center" wrapText="1"/>
    </xf>
    <xf numFmtId="0" fontId="8" fillId="6" borderId="14" xfId="0" applyNumberFormat="1" applyFont="1" applyFill="1" applyBorder="1" applyAlignment="1">
      <alignment horizontal="left" vertical="center" wrapText="1"/>
    </xf>
    <xf numFmtId="0" fontId="8" fillId="6" borderId="0" xfId="0" applyFont="1" applyFill="1" applyBorder="1" applyAlignment="1">
      <alignment horizontal="left" vertical="center"/>
    </xf>
    <xf numFmtId="0" fontId="3" fillId="0" borderId="3" xfId="0" applyFont="1" applyFill="1" applyBorder="1" applyAlignment="1">
      <alignment horizontal="right" vertical="top" wrapText="1"/>
    </xf>
    <xf numFmtId="0" fontId="11" fillId="0" borderId="1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7" xfId="0" applyFont="1" applyFill="1" applyBorder="1" applyAlignment="1">
      <alignment horizontal="left" vertical="top" wrapText="1"/>
    </xf>
    <xf numFmtId="165" fontId="3" fillId="0" borderId="17" xfId="0" applyNumberFormat="1" applyFont="1" applyFill="1" applyBorder="1" applyAlignment="1">
      <alignment horizontal="right" vertical="top" wrapText="1"/>
    </xf>
    <xf numFmtId="4" fontId="12" fillId="0" borderId="1"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right" vertical="top" wrapText="1"/>
    </xf>
    <xf numFmtId="0" fontId="8" fillId="3" borderId="15" xfId="0" applyFont="1" applyFill="1" applyBorder="1" applyAlignment="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0" fontId="8" fillId="3" borderId="16" xfId="0" applyNumberFormat="1" applyFont="1" applyFill="1" applyBorder="1" applyAlignment="1">
      <alignment horizontal="left" vertical="center" wrapText="1"/>
    </xf>
    <xf numFmtId="1" fontId="8" fillId="3" borderId="8" xfId="0" applyNumberFormat="1" applyFont="1" applyFill="1" applyBorder="1" applyAlignment="1">
      <alignment vertical="center" wrapText="1"/>
    </xf>
    <xf numFmtId="0" fontId="8" fillId="6" borderId="19" xfId="0" applyFont="1" applyFill="1" applyBorder="1" applyAlignment="1">
      <alignment horizontal="left" vertical="center" wrapText="1"/>
    </xf>
    <xf numFmtId="0" fontId="9"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1" fontId="8" fillId="6" borderId="0" xfId="0" applyNumberFormat="1" applyFont="1" applyFill="1" applyBorder="1" applyAlignment="1">
      <alignment horizontal="left" vertical="center" wrapText="1"/>
    </xf>
    <xf numFmtId="4" fontId="8" fillId="6" borderId="0" xfId="0" applyNumberFormat="1" applyFont="1" applyFill="1" applyBorder="1" applyAlignment="1">
      <alignment horizontal="left" vertical="center" wrapText="1"/>
    </xf>
    <xf numFmtId="0" fontId="8" fillId="6" borderId="20"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1" fontId="8" fillId="4" borderId="8"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4" borderId="16" xfId="0" applyNumberFormat="1" applyFont="1" applyFill="1" applyBorder="1" applyAlignment="1">
      <alignment horizontal="left" vertical="center" wrapText="1"/>
    </xf>
    <xf numFmtId="4" fontId="3" fillId="0" borderId="0" xfId="0" applyNumberFormat="1" applyFont="1" applyAlignment="1">
      <alignment wrapText="1"/>
    </xf>
    <xf numFmtId="0" fontId="3" fillId="0" borderId="0" xfId="0" applyFont="1" applyFill="1" applyBorder="1" applyAlignment="1">
      <alignment horizontal="center" vertical="top"/>
    </xf>
    <xf numFmtId="1" fontId="8" fillId="2"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top" wrapText="1"/>
    </xf>
    <xf numFmtId="1" fontId="8" fillId="3" borderId="8"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0" fontId="3" fillId="0" borderId="0" xfId="0" applyFont="1" applyAlignment="1">
      <alignment horizontal="center" wrapText="1"/>
    </xf>
    <xf numFmtId="0" fontId="9" fillId="2" borderId="2" xfId="0" applyFont="1" applyFill="1" applyBorder="1" applyAlignment="1">
      <alignment horizontal="center" vertical="center" wrapText="1"/>
    </xf>
    <xf numFmtId="0" fontId="9" fillId="6" borderId="24" xfId="0" applyFont="1" applyFill="1" applyBorder="1" applyAlignment="1">
      <alignment horizontal="left" vertical="center" wrapText="1" indent="5"/>
    </xf>
    <xf numFmtId="0" fontId="9" fillId="6" borderId="0" xfId="0" applyFont="1" applyFill="1" applyBorder="1" applyAlignment="1">
      <alignment horizontal="left" vertical="center" wrapText="1" indent="5"/>
    </xf>
    <xf numFmtId="0" fontId="9" fillId="6" borderId="21" xfId="0" applyFont="1" applyFill="1" applyBorder="1" applyAlignment="1">
      <alignment horizontal="left" vertical="center" wrapText="1" indent="5"/>
    </xf>
    <xf numFmtId="0" fontId="9" fillId="6" borderId="13" xfId="0" applyFont="1" applyFill="1" applyBorder="1" applyAlignment="1">
      <alignment horizontal="left" vertical="center" wrapText="1" indent="5"/>
    </xf>
    <xf numFmtId="0" fontId="9" fillId="6" borderId="22" xfId="0" applyFont="1" applyFill="1" applyBorder="1" applyAlignment="1">
      <alignment horizontal="left" vertical="center" wrapText="1" indent="5"/>
    </xf>
    <xf numFmtId="0" fontId="9" fillId="6" borderId="2" xfId="0" applyFont="1" applyFill="1" applyBorder="1" applyAlignment="1">
      <alignment horizontal="left" vertical="center" wrapText="1" indent="5"/>
    </xf>
    <xf numFmtId="0" fontId="9" fillId="4" borderId="23" xfId="0" applyFont="1" applyFill="1" applyBorder="1" applyAlignment="1">
      <alignment horizontal="left" vertical="center" wrapText="1" indent="4"/>
    </xf>
    <xf numFmtId="0" fontId="9" fillId="4" borderId="8" xfId="0" applyFont="1" applyFill="1" applyBorder="1" applyAlignment="1">
      <alignment horizontal="left" vertical="center" wrapText="1" indent="4"/>
    </xf>
    <xf numFmtId="0" fontId="9" fillId="4" borderId="22" xfId="0" applyFont="1" applyFill="1" applyBorder="1" applyAlignment="1">
      <alignment horizontal="left" vertical="center" wrapText="1" indent="4"/>
    </xf>
    <xf numFmtId="0" fontId="9" fillId="4" borderId="2" xfId="0" applyFont="1" applyFill="1" applyBorder="1" applyAlignment="1">
      <alignment horizontal="left" vertical="center" wrapText="1" indent="4"/>
    </xf>
    <xf numFmtId="0" fontId="9" fillId="3" borderId="2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9" fillId="2" borderId="2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5" fillId="0" borderId="0" xfId="0" applyFont="1" applyBorder="1" applyAlignment="1">
      <alignment horizontal="left" vertical="center" wrapText="1" indent="3"/>
    </xf>
    <xf numFmtId="0" fontId="4" fillId="7" borderId="0" xfId="0" applyFont="1" applyFill="1" applyBorder="1" applyAlignment="1">
      <alignment horizontal="center" vertical="center"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323850</xdr:rowOff>
    </xdr:from>
    <xdr:to>
      <xdr:col>21</xdr:col>
      <xdr:colOff>4572000</xdr:colOff>
      <xdr:row>5</xdr:row>
      <xdr:rowOff>326572</xdr:rowOff>
    </xdr:to>
    <xdr:sp macro="" textlink="">
      <xdr:nvSpPr>
        <xdr:cNvPr id="9220" name="Line 4"/>
        <xdr:cNvSpPr>
          <a:spLocks noChangeShapeType="1"/>
        </xdr:cNvSpPr>
      </xdr:nvSpPr>
      <xdr:spPr bwMode="auto">
        <a:xfrm>
          <a:off x="28734204" y="1249136"/>
          <a:ext cx="4562475" cy="2722"/>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6"/>
  <sheetViews>
    <sheetView showGridLines="0" tabSelected="1" view="pageBreakPreview" topLeftCell="B1" zoomScale="55" zoomScaleNormal="50" zoomScaleSheetLayoutView="55" workbookViewId="0">
      <pane ySplit="6" topLeftCell="A7" activePane="bottomLeft" state="frozen"/>
      <selection sqref="A1:E1"/>
      <selection pane="bottomLeft" activeCell="B7" sqref="B7:D7"/>
    </sheetView>
  </sheetViews>
  <sheetFormatPr baseColWidth="10" defaultRowHeight="13.5" customHeight="1" outlineLevelRow="3"/>
  <cols>
    <col min="1" max="1" width="2.85546875" style="1" hidden="1" customWidth="1"/>
    <col min="2" max="2" width="17.28515625" style="2" customWidth="1"/>
    <col min="3" max="3" width="6.5703125" style="2" customWidth="1"/>
    <col min="4" max="4" width="9.140625" style="2" customWidth="1"/>
    <col min="5" max="5" width="8.42578125" style="1" customWidth="1"/>
    <col min="6" max="6" width="11.85546875" style="1" hidden="1" customWidth="1"/>
    <col min="7" max="7" width="18.5703125" style="2" customWidth="1"/>
    <col min="8" max="8" width="17.85546875" style="2" customWidth="1"/>
    <col min="9" max="9" width="17.85546875" style="90"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80"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c r="B1" s="111" t="s">
        <v>411</v>
      </c>
      <c r="C1" s="111"/>
      <c r="D1" s="111"/>
      <c r="E1" s="111"/>
      <c r="F1" s="111"/>
      <c r="G1" s="111"/>
      <c r="H1" s="111"/>
      <c r="I1" s="111"/>
      <c r="J1" s="111"/>
      <c r="K1" s="111"/>
      <c r="M1" s="110" t="s">
        <v>1664</v>
      </c>
      <c r="N1" s="110"/>
      <c r="O1" s="110"/>
      <c r="P1" s="110"/>
    </row>
    <row r="2" spans="1:25" s="6" customFormat="1" ht="12.75" customHeight="1">
      <c r="A2" s="104" t="s">
        <v>2056</v>
      </c>
      <c r="B2" s="104"/>
      <c r="C2" s="104"/>
      <c r="D2" s="104"/>
      <c r="E2" s="104"/>
      <c r="F2" s="104"/>
      <c r="G2" s="104"/>
      <c r="H2" s="104"/>
      <c r="I2" s="104"/>
      <c r="J2" s="104"/>
      <c r="K2" s="104"/>
      <c r="L2" s="104"/>
      <c r="M2" s="104"/>
      <c r="N2" s="104"/>
      <c r="O2" s="104"/>
      <c r="P2" s="104"/>
      <c r="Q2" s="104"/>
      <c r="R2" s="104"/>
      <c r="S2" s="104"/>
      <c r="T2" s="104"/>
      <c r="U2" s="104"/>
      <c r="V2" s="104"/>
      <c r="W2" s="5"/>
    </row>
    <row r="3" spans="1:25" s="6" customFormat="1" ht="12.75" customHeight="1">
      <c r="A3" s="104" t="s">
        <v>200</v>
      </c>
      <c r="B3" s="104"/>
      <c r="C3" s="104"/>
      <c r="D3" s="104"/>
      <c r="E3" s="104"/>
      <c r="F3" s="104"/>
      <c r="G3" s="104"/>
      <c r="H3" s="104"/>
      <c r="I3" s="104"/>
      <c r="J3" s="104"/>
      <c r="K3" s="104"/>
      <c r="L3" s="104"/>
      <c r="M3" s="104"/>
      <c r="N3" s="104"/>
      <c r="O3" s="104"/>
      <c r="P3" s="104"/>
      <c r="Q3" s="104"/>
      <c r="R3" s="104"/>
      <c r="S3" s="104"/>
      <c r="T3" s="104"/>
      <c r="U3" s="104"/>
      <c r="V3" s="104"/>
    </row>
    <row r="4" spans="1:25" s="7" customFormat="1" ht="12.75" customHeight="1">
      <c r="A4" s="105" t="s">
        <v>1665</v>
      </c>
      <c r="B4" s="105"/>
      <c r="C4" s="105"/>
      <c r="D4" s="105"/>
      <c r="E4" s="105"/>
      <c r="F4" s="105"/>
      <c r="G4" s="105"/>
      <c r="H4" s="105"/>
      <c r="I4" s="105"/>
      <c r="J4" s="105"/>
      <c r="K4" s="105"/>
      <c r="L4" s="105"/>
      <c r="M4" s="105"/>
      <c r="N4" s="105"/>
      <c r="O4" s="105"/>
      <c r="P4" s="105"/>
      <c r="Q4" s="105"/>
      <c r="R4" s="105"/>
      <c r="S4" s="105"/>
      <c r="T4" s="105"/>
      <c r="U4" s="105"/>
      <c r="V4" s="105"/>
    </row>
    <row r="5" spans="1:25" s="8" customFormat="1" ht="11.25">
      <c r="B5" s="9"/>
      <c r="E5" s="10"/>
      <c r="G5" s="9"/>
      <c r="H5" s="9"/>
      <c r="I5" s="81"/>
      <c r="J5" s="9"/>
      <c r="K5" s="9"/>
      <c r="M5" s="9"/>
      <c r="N5" s="9"/>
      <c r="O5" s="11"/>
      <c r="P5" s="12"/>
      <c r="Q5" s="12"/>
      <c r="R5" s="12"/>
      <c r="S5" s="9"/>
      <c r="T5" s="12"/>
      <c r="U5" s="11"/>
      <c r="V5" s="9"/>
    </row>
    <row r="6" spans="1:25" s="18" customFormat="1" ht="48.75" customHeight="1">
      <c r="A6" s="13" t="s">
        <v>513</v>
      </c>
      <c r="B6" s="14" t="s">
        <v>182</v>
      </c>
      <c r="C6" s="15" t="s">
        <v>183</v>
      </c>
      <c r="D6" s="15" t="s">
        <v>514</v>
      </c>
      <c r="E6" s="15" t="s">
        <v>184</v>
      </c>
      <c r="F6" s="15" t="s">
        <v>127</v>
      </c>
      <c r="G6" s="15" t="s">
        <v>185</v>
      </c>
      <c r="H6" s="15" t="s">
        <v>186</v>
      </c>
      <c r="I6" s="16" t="s">
        <v>187</v>
      </c>
      <c r="J6" s="15" t="s">
        <v>188</v>
      </c>
      <c r="K6" s="15" t="s">
        <v>189</v>
      </c>
      <c r="L6" s="15" t="s">
        <v>190</v>
      </c>
      <c r="M6" s="15" t="s">
        <v>191</v>
      </c>
      <c r="N6" s="15" t="s">
        <v>192</v>
      </c>
      <c r="O6" s="17" t="s">
        <v>0</v>
      </c>
      <c r="P6" s="17" t="s">
        <v>193</v>
      </c>
      <c r="Q6" s="17" t="s">
        <v>194</v>
      </c>
      <c r="R6" s="17" t="s">
        <v>195</v>
      </c>
      <c r="S6" s="15" t="s">
        <v>196</v>
      </c>
      <c r="T6" s="17" t="s">
        <v>197</v>
      </c>
      <c r="U6" s="15" t="s">
        <v>198</v>
      </c>
      <c r="V6" s="15" t="s">
        <v>199</v>
      </c>
      <c r="W6" s="16" t="s">
        <v>128</v>
      </c>
    </row>
    <row r="7" spans="1:25" s="26" customFormat="1" ht="28.5" customHeight="1">
      <c r="A7" s="19"/>
      <c r="B7" s="106" t="s">
        <v>1666</v>
      </c>
      <c r="C7" s="107"/>
      <c r="D7" s="107"/>
      <c r="E7" s="20">
        <f>SUBTOTAL(9,E8:E480)</f>
        <v>361</v>
      </c>
      <c r="F7" s="21"/>
      <c r="G7" s="21"/>
      <c r="H7" s="21"/>
      <c r="I7" s="82"/>
      <c r="J7" s="21"/>
      <c r="K7" s="21"/>
      <c r="L7" s="21"/>
      <c r="M7" s="21"/>
      <c r="N7" s="21"/>
      <c r="O7" s="22"/>
      <c r="P7" s="23"/>
      <c r="Q7" s="23"/>
      <c r="R7" s="23"/>
      <c r="S7" s="21"/>
      <c r="T7" s="23"/>
      <c r="U7" s="21"/>
      <c r="V7" s="24"/>
      <c r="W7" s="25"/>
    </row>
    <row r="8" spans="1:25" s="34" customFormat="1" ht="26.25" customHeight="1" outlineLevel="3">
      <c r="A8" s="27"/>
      <c r="B8" s="108" t="s">
        <v>129</v>
      </c>
      <c r="C8" s="109"/>
      <c r="D8" s="109"/>
      <c r="E8" s="28">
        <f>SUBTOTAL(9,E11:E12)</f>
        <v>2</v>
      </c>
      <c r="F8" s="29"/>
      <c r="G8" s="29"/>
      <c r="H8" s="29"/>
      <c r="I8" s="83"/>
      <c r="J8" s="29"/>
      <c r="K8" s="29"/>
      <c r="L8" s="29"/>
      <c r="M8" s="29"/>
      <c r="N8" s="29"/>
      <c r="O8" s="30"/>
      <c r="P8" s="31"/>
      <c r="Q8" s="31"/>
      <c r="R8" s="31"/>
      <c r="S8" s="29"/>
      <c r="T8" s="31"/>
      <c r="U8" s="29"/>
      <c r="V8" s="32"/>
      <c r="W8" s="33"/>
    </row>
    <row r="9" spans="1:25" s="41" customFormat="1" ht="20.25" customHeight="1" outlineLevel="1">
      <c r="A9" s="35"/>
      <c r="B9" s="100" t="s">
        <v>864</v>
      </c>
      <c r="C9" s="101" t="s">
        <v>862</v>
      </c>
      <c r="D9" s="101"/>
      <c r="E9" s="36">
        <f>SUBTOTAL(9,E11:E12)</f>
        <v>2</v>
      </c>
      <c r="F9" s="37"/>
      <c r="G9" s="37"/>
      <c r="H9" s="37"/>
      <c r="I9" s="84"/>
      <c r="J9" s="37"/>
      <c r="K9" s="37"/>
      <c r="L9" s="37"/>
      <c r="M9" s="37"/>
      <c r="N9" s="37"/>
      <c r="O9" s="39"/>
      <c r="P9" s="39"/>
      <c r="Q9" s="39"/>
      <c r="R9" s="39"/>
      <c r="S9" s="37"/>
      <c r="T9" s="39"/>
      <c r="U9" s="37"/>
      <c r="V9" s="40"/>
      <c r="W9" s="38"/>
    </row>
    <row r="10" spans="1:25" s="48" customFormat="1" ht="20.25" customHeight="1" outlineLevel="2">
      <c r="A10" s="42"/>
      <c r="B10" s="94" t="s">
        <v>1138</v>
      </c>
      <c r="C10" s="95"/>
      <c r="D10" s="95" t="s">
        <v>863</v>
      </c>
      <c r="E10" s="43">
        <f>SUBTOTAL(9,E11:E12)</f>
        <v>2</v>
      </c>
      <c r="F10" s="44"/>
      <c r="G10" s="44"/>
      <c r="H10" s="44"/>
      <c r="I10" s="85"/>
      <c r="J10" s="44"/>
      <c r="K10" s="44"/>
      <c r="L10" s="44"/>
      <c r="M10" s="44"/>
      <c r="N10" s="44"/>
      <c r="O10" s="46"/>
      <c r="P10" s="46"/>
      <c r="Q10" s="46"/>
      <c r="R10" s="46"/>
      <c r="S10" s="44"/>
      <c r="T10" s="46"/>
      <c r="U10" s="44"/>
      <c r="V10" s="47"/>
      <c r="W10" s="45"/>
    </row>
    <row r="11" spans="1:25" s="9" customFormat="1" ht="103.5" customHeight="1">
      <c r="A11" s="49">
        <v>2</v>
      </c>
      <c r="B11" s="50" t="s">
        <v>129</v>
      </c>
      <c r="C11" s="51" t="s">
        <v>130</v>
      </c>
      <c r="D11" s="51" t="s">
        <v>257</v>
      </c>
      <c r="E11" s="52">
        <v>1</v>
      </c>
      <c r="F11" s="53">
        <v>113</v>
      </c>
      <c r="G11" s="54" t="s">
        <v>1001</v>
      </c>
      <c r="H11" s="54" t="s">
        <v>669</v>
      </c>
      <c r="I11" s="86">
        <v>20070211301479</v>
      </c>
      <c r="J11" s="55" t="s">
        <v>1000</v>
      </c>
      <c r="K11" s="55" t="s">
        <v>999</v>
      </c>
      <c r="L11" s="55" t="s">
        <v>303</v>
      </c>
      <c r="M11" s="55" t="s">
        <v>304</v>
      </c>
      <c r="N11" s="55" t="s">
        <v>305</v>
      </c>
      <c r="O11" s="56">
        <v>63540422.43</v>
      </c>
      <c r="P11" s="56">
        <v>59753991.060000002</v>
      </c>
      <c r="Q11" s="56">
        <v>1897122.72</v>
      </c>
      <c r="R11" s="56">
        <v>79313962.870000005</v>
      </c>
      <c r="S11" s="57" t="s">
        <v>1410</v>
      </c>
      <c r="T11" s="56">
        <v>45877573.340000004</v>
      </c>
      <c r="U11" s="58" t="s">
        <v>306</v>
      </c>
      <c r="V11" s="59" t="s">
        <v>1191</v>
      </c>
      <c r="W11" s="60">
        <f>IF(OR(LEFT(I11)="7",LEFT(I11,1)="8"),VALUE(RIGHT(I11,3)),VALUE(RIGHT(I11,4)))</f>
        <v>1479</v>
      </c>
    </row>
    <row r="12" spans="1:25" s="9" customFormat="1" ht="101.25">
      <c r="A12" s="49">
        <v>2</v>
      </c>
      <c r="B12" s="50" t="s">
        <v>129</v>
      </c>
      <c r="C12" s="51" t="s">
        <v>130</v>
      </c>
      <c r="D12" s="51" t="s">
        <v>257</v>
      </c>
      <c r="E12" s="52">
        <v>1</v>
      </c>
      <c r="F12" s="53">
        <v>210</v>
      </c>
      <c r="G12" s="54" t="s">
        <v>131</v>
      </c>
      <c r="H12" s="54" t="s">
        <v>669</v>
      </c>
      <c r="I12" s="86">
        <v>700002210104</v>
      </c>
      <c r="J12" s="55" t="s">
        <v>860</v>
      </c>
      <c r="K12" s="55" t="s">
        <v>302</v>
      </c>
      <c r="L12" s="55" t="s">
        <v>303</v>
      </c>
      <c r="M12" s="55" t="s">
        <v>304</v>
      </c>
      <c r="N12" s="55" t="s">
        <v>305</v>
      </c>
      <c r="O12" s="56">
        <v>8021848.5099999998</v>
      </c>
      <c r="P12" s="56">
        <v>3210674.77</v>
      </c>
      <c r="Q12" s="56">
        <v>286396.71999999997</v>
      </c>
      <c r="R12" s="56">
        <v>1433449.75</v>
      </c>
      <c r="S12" s="57" t="s">
        <v>1667</v>
      </c>
      <c r="T12" s="56">
        <v>10085470.25</v>
      </c>
      <c r="U12" s="58" t="s">
        <v>306</v>
      </c>
      <c r="V12" s="59" t="s">
        <v>1282</v>
      </c>
      <c r="W12" s="60">
        <f>IF(OR(LEFT(I12)="7",LEFT(I12,1)="8"),VALUE(RIGHT(I12,3)),VALUE(RIGHT(I12,4)))</f>
        <v>104</v>
      </c>
    </row>
    <row r="13" spans="1:25" s="34" customFormat="1" ht="20.25" customHeight="1" outlineLevel="3">
      <c r="A13" s="61"/>
      <c r="B13" s="102" t="s">
        <v>307</v>
      </c>
      <c r="C13" s="103"/>
      <c r="D13" s="103"/>
      <c r="E13" s="62">
        <f>SUBTOTAL(9,E14:E18)</f>
        <v>3</v>
      </c>
      <c r="F13" s="63"/>
      <c r="G13" s="63"/>
      <c r="H13" s="63"/>
      <c r="I13" s="87"/>
      <c r="J13" s="63"/>
      <c r="K13" s="63"/>
      <c r="L13" s="63"/>
      <c r="M13" s="63"/>
      <c r="N13" s="63"/>
      <c r="O13" s="64"/>
      <c r="P13" s="65"/>
      <c r="Q13" s="65"/>
      <c r="R13" s="65"/>
      <c r="S13" s="63"/>
      <c r="T13" s="65"/>
      <c r="U13" s="63"/>
      <c r="V13" s="66"/>
      <c r="W13" s="67"/>
      <c r="Y13" s="9"/>
    </row>
    <row r="14" spans="1:25" s="41" customFormat="1" ht="20.25" customHeight="1" outlineLevel="1">
      <c r="A14" s="35"/>
      <c r="B14" s="100" t="s">
        <v>864</v>
      </c>
      <c r="C14" s="101" t="s">
        <v>862</v>
      </c>
      <c r="D14" s="101"/>
      <c r="E14" s="36">
        <f>SUBTOTAL(9,E15:E18)</f>
        <v>3</v>
      </c>
      <c r="F14" s="37"/>
      <c r="G14" s="37"/>
      <c r="H14" s="37"/>
      <c r="I14" s="84"/>
      <c r="J14" s="37"/>
      <c r="K14" s="37"/>
      <c r="L14" s="37"/>
      <c r="M14" s="37"/>
      <c r="N14" s="37"/>
      <c r="O14" s="39"/>
      <c r="P14" s="39"/>
      <c r="Q14" s="39"/>
      <c r="R14" s="39"/>
      <c r="S14" s="37"/>
      <c r="T14" s="39"/>
      <c r="U14" s="37"/>
      <c r="V14" s="40"/>
      <c r="W14" s="38"/>
      <c r="Y14" s="9"/>
    </row>
    <row r="15" spans="1:25" s="48" customFormat="1" ht="20.25" customHeight="1" outlineLevel="2">
      <c r="A15" s="42"/>
      <c r="B15" s="94" t="s">
        <v>1138</v>
      </c>
      <c r="C15" s="95"/>
      <c r="D15" s="95" t="s">
        <v>863</v>
      </c>
      <c r="E15" s="43">
        <f>SUBTOTAL(9,E16:E18)</f>
        <v>3</v>
      </c>
      <c r="F15" s="44"/>
      <c r="G15" s="44"/>
      <c r="H15" s="44"/>
      <c r="I15" s="85"/>
      <c r="J15" s="44"/>
      <c r="K15" s="44"/>
      <c r="L15" s="44"/>
      <c r="M15" s="44"/>
      <c r="N15" s="44"/>
      <c r="O15" s="46"/>
      <c r="P15" s="46"/>
      <c r="Q15" s="46"/>
      <c r="R15" s="46"/>
      <c r="S15" s="44"/>
      <c r="T15" s="46"/>
      <c r="U15" s="44"/>
      <c r="V15" s="47"/>
      <c r="W15" s="45"/>
      <c r="Y15" s="9"/>
    </row>
    <row r="16" spans="1:25" s="9" customFormat="1" ht="82.5" customHeight="1">
      <c r="A16" s="49">
        <v>4</v>
      </c>
      <c r="B16" s="50" t="s">
        <v>307</v>
      </c>
      <c r="C16" s="51" t="s">
        <v>130</v>
      </c>
      <c r="D16" s="51" t="s">
        <v>257</v>
      </c>
      <c r="E16" s="52">
        <v>1</v>
      </c>
      <c r="F16" s="53">
        <v>112</v>
      </c>
      <c r="G16" s="54" t="s">
        <v>308</v>
      </c>
      <c r="H16" s="54" t="s">
        <v>669</v>
      </c>
      <c r="I16" s="86">
        <v>20000411301118</v>
      </c>
      <c r="J16" s="55" t="s">
        <v>843</v>
      </c>
      <c r="K16" s="55" t="s">
        <v>844</v>
      </c>
      <c r="L16" s="55" t="s">
        <v>303</v>
      </c>
      <c r="M16" s="55" t="s">
        <v>857</v>
      </c>
      <c r="N16" s="55" t="s">
        <v>845</v>
      </c>
      <c r="O16" s="56">
        <v>2787962.45</v>
      </c>
      <c r="P16" s="56">
        <v>3333.3</v>
      </c>
      <c r="Q16" s="56">
        <v>5281.87</v>
      </c>
      <c r="R16" s="56">
        <v>1535563.45</v>
      </c>
      <c r="S16" s="57" t="s">
        <v>1668</v>
      </c>
      <c r="T16" s="56">
        <v>1261014.17</v>
      </c>
      <c r="U16" s="58" t="s">
        <v>306</v>
      </c>
      <c r="V16" s="59" t="s">
        <v>1283</v>
      </c>
      <c r="W16" s="60">
        <f>IF(OR(LEFT(I16)="7",LEFT(I16,1)="8"),VALUE(RIGHT(I16,3)),VALUE(RIGHT(I16,4)))</f>
        <v>1118</v>
      </c>
    </row>
    <row r="17" spans="1:25" s="9" customFormat="1" ht="102.75" customHeight="1">
      <c r="A17" s="49">
        <v>4</v>
      </c>
      <c r="B17" s="50" t="s">
        <v>307</v>
      </c>
      <c r="C17" s="51" t="s">
        <v>130</v>
      </c>
      <c r="D17" s="51" t="s">
        <v>257</v>
      </c>
      <c r="E17" s="52">
        <v>1</v>
      </c>
      <c r="F17" s="53">
        <v>112</v>
      </c>
      <c r="G17" s="54" t="s">
        <v>308</v>
      </c>
      <c r="H17" s="54" t="s">
        <v>669</v>
      </c>
      <c r="I17" s="86">
        <v>20040411201355</v>
      </c>
      <c r="J17" s="55" t="s">
        <v>846</v>
      </c>
      <c r="K17" s="55" t="s">
        <v>219</v>
      </c>
      <c r="L17" s="55" t="s">
        <v>303</v>
      </c>
      <c r="M17" s="55" t="s">
        <v>857</v>
      </c>
      <c r="N17" s="55" t="s">
        <v>305</v>
      </c>
      <c r="O17" s="56">
        <v>60144441.789999999</v>
      </c>
      <c r="P17" s="56">
        <v>0</v>
      </c>
      <c r="Q17" s="56">
        <v>2060387.71</v>
      </c>
      <c r="R17" s="56">
        <v>1760053.83</v>
      </c>
      <c r="S17" s="57" t="s">
        <v>1669</v>
      </c>
      <c r="T17" s="56">
        <v>60444775.670000002</v>
      </c>
      <c r="U17" s="58" t="s">
        <v>306</v>
      </c>
      <c r="V17" s="59" t="s">
        <v>1284</v>
      </c>
      <c r="W17" s="60">
        <f>IF(OR(LEFT(I17)="7",LEFT(I17,1)="8"),VALUE(RIGHT(I17,3)),VALUE(RIGHT(I17,4)))</f>
        <v>1355</v>
      </c>
    </row>
    <row r="18" spans="1:25" s="9" customFormat="1" ht="112.5">
      <c r="A18" s="49">
        <v>4</v>
      </c>
      <c r="B18" s="50" t="s">
        <v>307</v>
      </c>
      <c r="C18" s="51" t="s">
        <v>130</v>
      </c>
      <c r="D18" s="51" t="s">
        <v>257</v>
      </c>
      <c r="E18" s="52">
        <v>1</v>
      </c>
      <c r="F18" s="53">
        <v>200</v>
      </c>
      <c r="G18" s="54" t="s">
        <v>847</v>
      </c>
      <c r="H18" s="54" t="s">
        <v>669</v>
      </c>
      <c r="I18" s="86">
        <v>20050420001404</v>
      </c>
      <c r="J18" s="55" t="s">
        <v>848</v>
      </c>
      <c r="K18" s="55" t="s">
        <v>849</v>
      </c>
      <c r="L18" s="55" t="s">
        <v>303</v>
      </c>
      <c r="M18" s="55" t="s">
        <v>857</v>
      </c>
      <c r="N18" s="55" t="s">
        <v>850</v>
      </c>
      <c r="O18" s="56">
        <v>255363087.65000001</v>
      </c>
      <c r="P18" s="56">
        <v>3921659176.6399999</v>
      </c>
      <c r="Q18" s="56">
        <v>38914023.729999997</v>
      </c>
      <c r="R18" s="56">
        <v>3321223992.1199999</v>
      </c>
      <c r="S18" s="57" t="s">
        <v>1670</v>
      </c>
      <c r="T18" s="56">
        <v>894712295.89999998</v>
      </c>
      <c r="U18" s="58" t="s">
        <v>306</v>
      </c>
      <c r="V18" s="59" t="s">
        <v>1671</v>
      </c>
      <c r="W18" s="60">
        <f>IF(OR(LEFT(I18)="7",LEFT(I18,1)="8"),VALUE(RIGHT(I18,3)),VALUE(RIGHT(I18,4)))</f>
        <v>1404</v>
      </c>
    </row>
    <row r="19" spans="1:25" s="34" customFormat="1" ht="20.25" customHeight="1" outlineLevel="3">
      <c r="A19" s="61"/>
      <c r="B19" s="102" t="s">
        <v>852</v>
      </c>
      <c r="C19" s="103"/>
      <c r="D19" s="103"/>
      <c r="E19" s="62">
        <f>SUBTOTAL(9,E20:E27)</f>
        <v>4</v>
      </c>
      <c r="F19" s="63"/>
      <c r="G19" s="63"/>
      <c r="H19" s="63"/>
      <c r="I19" s="87"/>
      <c r="J19" s="63"/>
      <c r="K19" s="63"/>
      <c r="L19" s="63"/>
      <c r="M19" s="63"/>
      <c r="N19" s="63"/>
      <c r="O19" s="64"/>
      <c r="P19" s="65"/>
      <c r="Q19" s="65"/>
      <c r="R19" s="65"/>
      <c r="S19" s="63"/>
      <c r="T19" s="65"/>
      <c r="U19" s="63"/>
      <c r="V19" s="66"/>
      <c r="W19" s="67"/>
      <c r="Y19" s="9"/>
    </row>
    <row r="20" spans="1:25" s="41" customFormat="1" ht="20.25" customHeight="1" outlineLevel="1">
      <c r="A20" s="35"/>
      <c r="B20" s="100" t="s">
        <v>864</v>
      </c>
      <c r="C20" s="101" t="s">
        <v>862</v>
      </c>
      <c r="D20" s="101"/>
      <c r="E20" s="36">
        <f>SUBTOTAL(9,E21:E23)</f>
        <v>2</v>
      </c>
      <c r="F20" s="37"/>
      <c r="G20" s="37"/>
      <c r="H20" s="37"/>
      <c r="I20" s="84"/>
      <c r="J20" s="37"/>
      <c r="K20" s="37"/>
      <c r="L20" s="37"/>
      <c r="M20" s="37"/>
      <c r="N20" s="37"/>
      <c r="O20" s="39"/>
      <c r="P20" s="39"/>
      <c r="Q20" s="39"/>
      <c r="R20" s="39"/>
      <c r="S20" s="37"/>
      <c r="T20" s="39"/>
      <c r="U20" s="37"/>
      <c r="V20" s="40"/>
      <c r="W20" s="38"/>
      <c r="Y20" s="9"/>
    </row>
    <row r="21" spans="1:25" s="48" customFormat="1" ht="20.25" customHeight="1" outlineLevel="2">
      <c r="A21" s="42"/>
      <c r="B21" s="94" t="s">
        <v>368</v>
      </c>
      <c r="C21" s="95"/>
      <c r="D21" s="95"/>
      <c r="E21" s="43">
        <f>SUBTOTAL(9,E23:E23)</f>
        <v>1</v>
      </c>
      <c r="F21" s="44"/>
      <c r="G21" s="44"/>
      <c r="H21" s="44"/>
      <c r="I21" s="85"/>
      <c r="J21" s="44"/>
      <c r="K21" s="44"/>
      <c r="L21" s="44"/>
      <c r="M21" s="44"/>
      <c r="N21" s="44"/>
      <c r="O21" s="46"/>
      <c r="P21" s="46"/>
      <c r="Q21" s="46"/>
      <c r="R21" s="46"/>
      <c r="S21" s="44"/>
      <c r="T21" s="46"/>
      <c r="U21" s="44"/>
      <c r="V21" s="47"/>
      <c r="W21" s="45"/>
      <c r="Y21" s="9"/>
    </row>
    <row r="22" spans="1:25" s="9" customFormat="1" ht="144" customHeight="1">
      <c r="A22" s="49">
        <v>5</v>
      </c>
      <c r="B22" s="50" t="s">
        <v>852</v>
      </c>
      <c r="C22" s="51" t="s">
        <v>130</v>
      </c>
      <c r="D22" s="51" t="s">
        <v>257</v>
      </c>
      <c r="E22" s="52">
        <v>1</v>
      </c>
      <c r="F22" s="53">
        <v>121</v>
      </c>
      <c r="G22" s="54" t="s">
        <v>1672</v>
      </c>
      <c r="H22" s="54" t="s">
        <v>669</v>
      </c>
      <c r="I22" s="86">
        <v>20120512101557</v>
      </c>
      <c r="J22" s="55" t="s">
        <v>1673</v>
      </c>
      <c r="K22" s="55" t="s">
        <v>1674</v>
      </c>
      <c r="L22" s="55" t="s">
        <v>303</v>
      </c>
      <c r="M22" s="55" t="s">
        <v>500</v>
      </c>
      <c r="N22" s="55" t="s">
        <v>305</v>
      </c>
      <c r="O22" s="56">
        <v>0</v>
      </c>
      <c r="P22" s="56">
        <v>0</v>
      </c>
      <c r="Q22" s="56">
        <v>2374080</v>
      </c>
      <c r="R22" s="56">
        <v>101500</v>
      </c>
      <c r="S22" s="57" t="s">
        <v>1675</v>
      </c>
      <c r="T22" s="56">
        <v>202384080</v>
      </c>
      <c r="U22" s="58" t="s">
        <v>858</v>
      </c>
      <c r="V22" s="59" t="s">
        <v>1676</v>
      </c>
      <c r="W22" s="60">
        <f>IF(OR(LEFT(I22)="7",LEFT(I22,1)="8"),VALUE(RIGHT(I22,3)),VALUE(RIGHT(I22,4)))</f>
        <v>1557</v>
      </c>
    </row>
    <row r="23" spans="1:25" s="9" customFormat="1" ht="143.25" customHeight="1">
      <c r="A23" s="49">
        <v>5</v>
      </c>
      <c r="B23" s="50" t="s">
        <v>852</v>
      </c>
      <c r="C23" s="51" t="s">
        <v>130</v>
      </c>
      <c r="D23" s="51" t="s">
        <v>257</v>
      </c>
      <c r="E23" s="52">
        <v>1</v>
      </c>
      <c r="F23" s="53">
        <v>514</v>
      </c>
      <c r="G23" s="54" t="s">
        <v>1167</v>
      </c>
      <c r="H23" s="54" t="s">
        <v>669</v>
      </c>
      <c r="I23" s="86" t="s">
        <v>987</v>
      </c>
      <c r="J23" s="55" t="s">
        <v>988</v>
      </c>
      <c r="K23" s="55" t="s">
        <v>85</v>
      </c>
      <c r="L23" s="55" t="s">
        <v>303</v>
      </c>
      <c r="M23" s="55" t="s">
        <v>500</v>
      </c>
      <c r="N23" s="55" t="s">
        <v>850</v>
      </c>
      <c r="O23" s="56">
        <v>112877917</v>
      </c>
      <c r="P23" s="56">
        <v>9527093</v>
      </c>
      <c r="Q23" s="56">
        <v>2045791</v>
      </c>
      <c r="R23" s="56">
        <v>41853086</v>
      </c>
      <c r="S23" s="57" t="s">
        <v>1677</v>
      </c>
      <c r="T23" s="56">
        <v>138903324</v>
      </c>
      <c r="U23" s="58" t="s">
        <v>858</v>
      </c>
      <c r="V23" s="59" t="s">
        <v>1678</v>
      </c>
      <c r="W23" s="60">
        <f>IF(OR(LEFT(I23)="7",LEFT(I23,1)="8"),VALUE(RIGHT(I23,3)),VALUE(RIGHT(I23,4)))</f>
        <v>31</v>
      </c>
    </row>
    <row r="24" spans="1:25" s="41" customFormat="1" ht="20.25" customHeight="1" outlineLevel="1">
      <c r="A24" s="35"/>
      <c r="B24" s="100" t="s">
        <v>208</v>
      </c>
      <c r="C24" s="101" t="s">
        <v>862</v>
      </c>
      <c r="D24" s="101"/>
      <c r="E24" s="36">
        <f>SUBTOTAL(9,E25:E27)</f>
        <v>2</v>
      </c>
      <c r="F24" s="37"/>
      <c r="G24" s="37"/>
      <c r="H24" s="37"/>
      <c r="I24" s="84"/>
      <c r="J24" s="37"/>
      <c r="K24" s="37"/>
      <c r="L24" s="37"/>
      <c r="M24" s="37"/>
      <c r="N24" s="37"/>
      <c r="O24" s="39"/>
      <c r="P24" s="39"/>
      <c r="Q24" s="39"/>
      <c r="R24" s="39"/>
      <c r="S24" s="37"/>
      <c r="T24" s="39"/>
      <c r="U24" s="37"/>
      <c r="V24" s="40"/>
      <c r="W24" s="38"/>
      <c r="Y24" s="9"/>
    </row>
    <row r="25" spans="1:25" s="48" customFormat="1" ht="20.25" customHeight="1" outlineLevel="2">
      <c r="A25" s="42"/>
      <c r="B25" s="94" t="s">
        <v>368</v>
      </c>
      <c r="C25" s="95"/>
      <c r="D25" s="95"/>
      <c r="E25" s="43">
        <f>SUBTOTAL(9,E26:E27)</f>
        <v>2</v>
      </c>
      <c r="F25" s="44"/>
      <c r="G25" s="44"/>
      <c r="H25" s="44"/>
      <c r="I25" s="85"/>
      <c r="J25" s="44"/>
      <c r="K25" s="44"/>
      <c r="L25" s="44"/>
      <c r="M25" s="44"/>
      <c r="N25" s="44"/>
      <c r="O25" s="46"/>
      <c r="P25" s="46"/>
      <c r="Q25" s="46"/>
      <c r="R25" s="46"/>
      <c r="S25" s="44"/>
      <c r="T25" s="46"/>
      <c r="U25" s="44"/>
      <c r="V25" s="47"/>
      <c r="W25" s="45"/>
      <c r="Y25" s="9"/>
    </row>
    <row r="26" spans="1:25" s="9" customFormat="1" ht="70.5" customHeight="1">
      <c r="A26" s="49">
        <v>5</v>
      </c>
      <c r="B26" s="50" t="s">
        <v>852</v>
      </c>
      <c r="C26" s="51" t="s">
        <v>86</v>
      </c>
      <c r="D26" s="51" t="s">
        <v>257</v>
      </c>
      <c r="E26" s="52">
        <v>1</v>
      </c>
      <c r="F26" s="53">
        <v>500</v>
      </c>
      <c r="G26" s="54" t="s">
        <v>1225</v>
      </c>
      <c r="H26" s="54" t="s">
        <v>1167</v>
      </c>
      <c r="I26" s="86">
        <v>20100550001538</v>
      </c>
      <c r="J26" s="55" t="s">
        <v>1226</v>
      </c>
      <c r="K26" s="55" t="s">
        <v>1227</v>
      </c>
      <c r="L26" s="55" t="s">
        <v>892</v>
      </c>
      <c r="M26" s="55" t="s">
        <v>814</v>
      </c>
      <c r="N26" s="55" t="s">
        <v>845</v>
      </c>
      <c r="O26" s="56">
        <v>69879418.909999996</v>
      </c>
      <c r="P26" s="56">
        <v>0</v>
      </c>
      <c r="Q26" s="56">
        <v>1039980</v>
      </c>
      <c r="R26" s="56">
        <v>60975831</v>
      </c>
      <c r="S26" s="57" t="s">
        <v>1411</v>
      </c>
      <c r="T26" s="56">
        <v>9943568</v>
      </c>
      <c r="U26" s="58" t="s">
        <v>858</v>
      </c>
      <c r="V26" s="59" t="s">
        <v>1679</v>
      </c>
      <c r="W26" s="60">
        <f>IF(OR(LEFT(I26)="7",LEFT(I26,1)="8"),VALUE(RIGHT(I26,3)),VALUE(RIGHT(I26,4)))</f>
        <v>1538</v>
      </c>
    </row>
    <row r="27" spans="1:25" s="9" customFormat="1" ht="127.5" customHeight="1">
      <c r="A27" s="49">
        <v>5</v>
      </c>
      <c r="B27" s="50" t="s">
        <v>852</v>
      </c>
      <c r="C27" s="51" t="s">
        <v>86</v>
      </c>
      <c r="D27" s="51" t="s">
        <v>257</v>
      </c>
      <c r="E27" s="52">
        <v>1</v>
      </c>
      <c r="F27" s="53">
        <v>612</v>
      </c>
      <c r="G27" s="54" t="s">
        <v>150</v>
      </c>
      <c r="H27" s="54" t="s">
        <v>150</v>
      </c>
      <c r="I27" s="86">
        <v>20070561201459</v>
      </c>
      <c r="J27" s="55" t="s">
        <v>149</v>
      </c>
      <c r="K27" s="55" t="s">
        <v>220</v>
      </c>
      <c r="L27" s="55" t="s">
        <v>892</v>
      </c>
      <c r="M27" s="55" t="s">
        <v>814</v>
      </c>
      <c r="N27" s="55" t="s">
        <v>305</v>
      </c>
      <c r="O27" s="56">
        <v>16619141.58</v>
      </c>
      <c r="P27" s="56">
        <v>2576249.31</v>
      </c>
      <c r="Q27" s="56">
        <v>6372.08</v>
      </c>
      <c r="R27" s="56">
        <v>2616309.77</v>
      </c>
      <c r="S27" s="57" t="s">
        <v>1616</v>
      </c>
      <c r="T27" s="56">
        <v>16585453.199999999</v>
      </c>
      <c r="U27" s="58" t="s">
        <v>306</v>
      </c>
      <c r="V27" s="59" t="s">
        <v>1680</v>
      </c>
      <c r="W27" s="60">
        <f>IF(OR(LEFT(I27)="7",LEFT(I27,1)="8"),VALUE(RIGHT(I27,3)),VALUE(RIGHT(I27,4)))</f>
        <v>1459</v>
      </c>
    </row>
    <row r="28" spans="1:25" s="34" customFormat="1" ht="27" customHeight="1" outlineLevel="3">
      <c r="A28" s="61"/>
      <c r="B28" s="102" t="s">
        <v>132</v>
      </c>
      <c r="C28" s="103"/>
      <c r="D28" s="103"/>
      <c r="E28" s="62">
        <f>SUBTOTAL(9,E31:E128)</f>
        <v>91</v>
      </c>
      <c r="F28" s="63"/>
      <c r="G28" s="63"/>
      <c r="H28" s="63"/>
      <c r="I28" s="87"/>
      <c r="J28" s="63"/>
      <c r="K28" s="63"/>
      <c r="L28" s="63"/>
      <c r="M28" s="63"/>
      <c r="N28" s="63"/>
      <c r="O28" s="64"/>
      <c r="P28" s="65"/>
      <c r="Q28" s="65"/>
      <c r="R28" s="65"/>
      <c r="S28" s="63"/>
      <c r="T28" s="65"/>
      <c r="U28" s="63"/>
      <c r="V28" s="66"/>
      <c r="W28" s="67"/>
      <c r="Y28" s="9"/>
    </row>
    <row r="29" spans="1:25" s="41" customFormat="1" ht="20.25" customHeight="1" outlineLevel="1">
      <c r="A29" s="35"/>
      <c r="B29" s="100" t="s">
        <v>864</v>
      </c>
      <c r="C29" s="101" t="s">
        <v>862</v>
      </c>
      <c r="D29" s="101"/>
      <c r="E29" s="36">
        <f>SUBTOTAL(9,E31:E111)</f>
        <v>79</v>
      </c>
      <c r="F29" s="37"/>
      <c r="G29" s="37"/>
      <c r="H29" s="37"/>
      <c r="I29" s="84"/>
      <c r="J29" s="37"/>
      <c r="K29" s="37"/>
      <c r="L29" s="37"/>
      <c r="M29" s="37"/>
      <c r="N29" s="37"/>
      <c r="O29" s="39"/>
      <c r="P29" s="39"/>
      <c r="Q29" s="39"/>
      <c r="R29" s="39"/>
      <c r="S29" s="37"/>
      <c r="T29" s="39"/>
      <c r="U29" s="37"/>
      <c r="V29" s="40"/>
      <c r="W29" s="38"/>
      <c r="Y29" s="9"/>
    </row>
    <row r="30" spans="1:25" s="48" customFormat="1" ht="20.25" customHeight="1" outlineLevel="2">
      <c r="A30" s="42"/>
      <c r="B30" s="94" t="s">
        <v>368</v>
      </c>
      <c r="C30" s="95"/>
      <c r="D30" s="95"/>
      <c r="E30" s="43">
        <f>SUBTOTAL(9,E31:E97)</f>
        <v>67</v>
      </c>
      <c r="F30" s="44"/>
      <c r="G30" s="44"/>
      <c r="H30" s="44"/>
      <c r="I30" s="85"/>
      <c r="J30" s="44"/>
      <c r="K30" s="44"/>
      <c r="L30" s="44"/>
      <c r="M30" s="44"/>
      <c r="N30" s="44"/>
      <c r="O30" s="46"/>
      <c r="P30" s="46"/>
      <c r="Q30" s="46"/>
      <c r="R30" s="46"/>
      <c r="S30" s="44"/>
      <c r="T30" s="46"/>
      <c r="U30" s="44"/>
      <c r="V30" s="47"/>
      <c r="W30" s="45"/>
      <c r="Y30" s="9"/>
    </row>
    <row r="31" spans="1:25" s="9" customFormat="1" ht="129.75" customHeight="1">
      <c r="A31" s="49">
        <v>6</v>
      </c>
      <c r="B31" s="50" t="s">
        <v>132</v>
      </c>
      <c r="C31" s="51" t="s">
        <v>130</v>
      </c>
      <c r="D31" s="51" t="s">
        <v>257</v>
      </c>
      <c r="E31" s="52">
        <v>1</v>
      </c>
      <c r="F31" s="53">
        <v>210</v>
      </c>
      <c r="G31" s="54" t="s">
        <v>854</v>
      </c>
      <c r="H31" s="54" t="s">
        <v>669</v>
      </c>
      <c r="I31" s="86">
        <v>20110621001545</v>
      </c>
      <c r="J31" s="55" t="s">
        <v>1265</v>
      </c>
      <c r="K31" s="55" t="s">
        <v>1266</v>
      </c>
      <c r="L31" s="55" t="s">
        <v>303</v>
      </c>
      <c r="M31" s="55" t="s">
        <v>857</v>
      </c>
      <c r="N31" s="55" t="s">
        <v>210</v>
      </c>
      <c r="O31" s="56">
        <v>4668930055.5200005</v>
      </c>
      <c r="P31" s="56">
        <v>0</v>
      </c>
      <c r="Q31" s="56">
        <v>228715739.90000001</v>
      </c>
      <c r="R31" s="56">
        <v>2518469.66</v>
      </c>
      <c r="S31" s="57" t="s">
        <v>1681</v>
      </c>
      <c r="T31" s="56">
        <v>4895127325.7600002</v>
      </c>
      <c r="U31" s="58" t="s">
        <v>306</v>
      </c>
      <c r="V31" s="59" t="s">
        <v>1682</v>
      </c>
      <c r="W31" s="60">
        <f t="shared" ref="W31:W62" si="0">IF(OR(LEFT(I31)="7",LEFT(I31,1)="8"),VALUE(RIGHT(I31,3)),VALUE(RIGHT(I31,4)))</f>
        <v>1545</v>
      </c>
    </row>
    <row r="32" spans="1:25" s="9" customFormat="1" ht="101.25">
      <c r="A32" s="49">
        <v>6</v>
      </c>
      <c r="B32" s="50" t="s">
        <v>132</v>
      </c>
      <c r="C32" s="51" t="s">
        <v>130</v>
      </c>
      <c r="D32" s="51" t="s">
        <v>257</v>
      </c>
      <c r="E32" s="52">
        <v>1</v>
      </c>
      <c r="F32" s="53">
        <v>210</v>
      </c>
      <c r="G32" s="54" t="s">
        <v>854</v>
      </c>
      <c r="H32" s="54" t="s">
        <v>669</v>
      </c>
      <c r="I32" s="86">
        <v>20120621001550</v>
      </c>
      <c r="J32" s="55" t="s">
        <v>1412</v>
      </c>
      <c r="K32" s="55" t="s">
        <v>1413</v>
      </c>
      <c r="L32" s="55" t="s">
        <v>303</v>
      </c>
      <c r="M32" s="55" t="s">
        <v>857</v>
      </c>
      <c r="N32" s="55" t="s">
        <v>210</v>
      </c>
      <c r="O32" s="56">
        <v>0</v>
      </c>
      <c r="P32" s="56">
        <v>4000000000</v>
      </c>
      <c r="Q32" s="56">
        <v>85644720.010000005</v>
      </c>
      <c r="R32" s="56">
        <v>2321357.2000000002</v>
      </c>
      <c r="S32" s="57" t="s">
        <v>1683</v>
      </c>
      <c r="T32" s="56">
        <v>4083323362.8099999</v>
      </c>
      <c r="U32" s="58" t="s">
        <v>306</v>
      </c>
      <c r="V32" s="59" t="s">
        <v>1684</v>
      </c>
      <c r="W32" s="60">
        <f t="shared" si="0"/>
        <v>1550</v>
      </c>
    </row>
    <row r="33" spans="1:23" s="9" customFormat="1" ht="168.75">
      <c r="A33" s="49">
        <v>6</v>
      </c>
      <c r="B33" s="50" t="s">
        <v>132</v>
      </c>
      <c r="C33" s="51" t="s">
        <v>130</v>
      </c>
      <c r="D33" s="51" t="s">
        <v>257</v>
      </c>
      <c r="E33" s="52">
        <v>1</v>
      </c>
      <c r="F33" s="53">
        <v>211</v>
      </c>
      <c r="G33" s="54" t="s">
        <v>285</v>
      </c>
      <c r="H33" s="54" t="s">
        <v>669</v>
      </c>
      <c r="I33" s="86">
        <v>20010620001161</v>
      </c>
      <c r="J33" s="55" t="s">
        <v>286</v>
      </c>
      <c r="K33" s="55" t="s">
        <v>1267</v>
      </c>
      <c r="L33" s="55" t="s">
        <v>303</v>
      </c>
      <c r="M33" s="55" t="s">
        <v>304</v>
      </c>
      <c r="N33" s="55" t="s">
        <v>210</v>
      </c>
      <c r="O33" s="56">
        <v>11036184075.299999</v>
      </c>
      <c r="P33" s="56">
        <v>13933817822</v>
      </c>
      <c r="Q33" s="56">
        <v>670857682.72000003</v>
      </c>
      <c r="R33" s="56">
        <v>11729331569.610001</v>
      </c>
      <c r="S33" s="57" t="s">
        <v>1685</v>
      </c>
      <c r="T33" s="56">
        <v>13911528010.41</v>
      </c>
      <c r="U33" s="58" t="s">
        <v>306</v>
      </c>
      <c r="V33" s="59" t="s">
        <v>1686</v>
      </c>
      <c r="W33" s="60">
        <f t="shared" si="0"/>
        <v>1161</v>
      </c>
    </row>
    <row r="34" spans="1:23" s="9" customFormat="1" ht="90">
      <c r="A34" s="49">
        <v>6</v>
      </c>
      <c r="B34" s="50" t="s">
        <v>132</v>
      </c>
      <c r="C34" s="51" t="s">
        <v>130</v>
      </c>
      <c r="D34" s="51" t="s">
        <v>257</v>
      </c>
      <c r="E34" s="52">
        <v>1</v>
      </c>
      <c r="F34" s="53">
        <v>212</v>
      </c>
      <c r="G34" s="54" t="s">
        <v>287</v>
      </c>
      <c r="H34" s="54" t="s">
        <v>669</v>
      </c>
      <c r="I34" s="86">
        <v>700003100051</v>
      </c>
      <c r="J34" s="55" t="s">
        <v>655</v>
      </c>
      <c r="K34" s="55" t="s">
        <v>247</v>
      </c>
      <c r="L34" s="55" t="s">
        <v>303</v>
      </c>
      <c r="M34" s="55" t="s">
        <v>857</v>
      </c>
      <c r="N34" s="55" t="s">
        <v>994</v>
      </c>
      <c r="O34" s="56">
        <v>1927013.49</v>
      </c>
      <c r="P34" s="56">
        <v>0</v>
      </c>
      <c r="Q34" s="56">
        <v>65310.92</v>
      </c>
      <c r="R34" s="56">
        <v>20533.91</v>
      </c>
      <c r="S34" s="57" t="s">
        <v>1687</v>
      </c>
      <c r="T34" s="56">
        <v>1971790.5</v>
      </c>
      <c r="U34" s="58" t="s">
        <v>306</v>
      </c>
      <c r="V34" s="59" t="s">
        <v>1414</v>
      </c>
      <c r="W34" s="60">
        <f t="shared" si="0"/>
        <v>51</v>
      </c>
    </row>
    <row r="35" spans="1:23" s="9" customFormat="1" ht="112.5">
      <c r="A35" s="49">
        <v>6</v>
      </c>
      <c r="B35" s="50" t="s">
        <v>132</v>
      </c>
      <c r="C35" s="51" t="s">
        <v>130</v>
      </c>
      <c r="D35" s="51" t="s">
        <v>257</v>
      </c>
      <c r="E35" s="52">
        <v>1</v>
      </c>
      <c r="F35" s="53">
        <v>212</v>
      </c>
      <c r="G35" s="54" t="s">
        <v>287</v>
      </c>
      <c r="H35" s="54" t="s">
        <v>669</v>
      </c>
      <c r="I35" s="86" t="s">
        <v>288</v>
      </c>
      <c r="J35" s="55" t="s">
        <v>693</v>
      </c>
      <c r="K35" s="55" t="s">
        <v>1259</v>
      </c>
      <c r="L35" s="55" t="s">
        <v>303</v>
      </c>
      <c r="M35" s="55" t="s">
        <v>857</v>
      </c>
      <c r="N35" s="55" t="s">
        <v>305</v>
      </c>
      <c r="O35" s="56">
        <v>0</v>
      </c>
      <c r="P35" s="56">
        <v>0</v>
      </c>
      <c r="Q35" s="56">
        <v>0</v>
      </c>
      <c r="R35" s="56">
        <v>0</v>
      </c>
      <c r="S35" s="57" t="s">
        <v>1688</v>
      </c>
      <c r="T35" s="56">
        <v>0</v>
      </c>
      <c r="U35" s="58" t="s">
        <v>858</v>
      </c>
      <c r="V35" s="59" t="s">
        <v>1285</v>
      </c>
      <c r="W35" s="60">
        <f t="shared" si="0"/>
        <v>183</v>
      </c>
    </row>
    <row r="36" spans="1:23" s="9" customFormat="1" ht="117" customHeight="1">
      <c r="A36" s="49">
        <v>6</v>
      </c>
      <c r="B36" s="50" t="s">
        <v>132</v>
      </c>
      <c r="C36" s="51" t="s">
        <v>130</v>
      </c>
      <c r="D36" s="51" t="s">
        <v>257</v>
      </c>
      <c r="E36" s="52">
        <v>1</v>
      </c>
      <c r="F36" s="53">
        <v>213</v>
      </c>
      <c r="G36" s="54" t="s">
        <v>976</v>
      </c>
      <c r="H36" s="54" t="s">
        <v>669</v>
      </c>
      <c r="I36" s="86">
        <v>20000620001120</v>
      </c>
      <c r="J36" s="55" t="s">
        <v>1689</v>
      </c>
      <c r="K36" s="55" t="s">
        <v>221</v>
      </c>
      <c r="L36" s="55" t="s">
        <v>303</v>
      </c>
      <c r="M36" s="55" t="s">
        <v>304</v>
      </c>
      <c r="N36" s="55" t="s">
        <v>305</v>
      </c>
      <c r="O36" s="56">
        <v>1911466052.4000001</v>
      </c>
      <c r="P36" s="56">
        <v>66830110.5</v>
      </c>
      <c r="Q36" s="56">
        <v>55777574.719999999</v>
      </c>
      <c r="R36" s="56">
        <v>362705744.61000001</v>
      </c>
      <c r="S36" s="57" t="s">
        <v>1690</v>
      </c>
      <c r="T36" s="56">
        <v>1671367993.01</v>
      </c>
      <c r="U36" s="58" t="s">
        <v>306</v>
      </c>
      <c r="V36" s="59" t="s">
        <v>1691</v>
      </c>
      <c r="W36" s="60">
        <f t="shared" si="0"/>
        <v>1120</v>
      </c>
    </row>
    <row r="37" spans="1:23" s="9" customFormat="1" ht="81" customHeight="1">
      <c r="A37" s="49">
        <v>6</v>
      </c>
      <c r="B37" s="50" t="s">
        <v>132</v>
      </c>
      <c r="C37" s="51" t="s">
        <v>130</v>
      </c>
      <c r="D37" s="51" t="s">
        <v>257</v>
      </c>
      <c r="E37" s="52">
        <v>1</v>
      </c>
      <c r="F37" s="53">
        <v>215</v>
      </c>
      <c r="G37" s="54" t="s">
        <v>689</v>
      </c>
      <c r="H37" s="54" t="s">
        <v>669</v>
      </c>
      <c r="I37" s="86" t="s">
        <v>859</v>
      </c>
      <c r="J37" s="55" t="s">
        <v>207</v>
      </c>
      <c r="K37" s="55" t="s">
        <v>289</v>
      </c>
      <c r="L37" s="55" t="s">
        <v>303</v>
      </c>
      <c r="M37" s="55" t="s">
        <v>857</v>
      </c>
      <c r="N37" s="55" t="s">
        <v>305</v>
      </c>
      <c r="O37" s="56">
        <v>43399572.25</v>
      </c>
      <c r="P37" s="56">
        <v>280000</v>
      </c>
      <c r="Q37" s="56">
        <v>1545805.67</v>
      </c>
      <c r="R37" s="56">
        <v>19453.2</v>
      </c>
      <c r="S37" s="57" t="s">
        <v>1692</v>
      </c>
      <c r="T37" s="56">
        <v>45205924.719999999</v>
      </c>
      <c r="U37" s="58" t="s">
        <v>306</v>
      </c>
      <c r="V37" s="59" t="s">
        <v>1418</v>
      </c>
      <c r="W37" s="60">
        <f t="shared" si="0"/>
        <v>48</v>
      </c>
    </row>
    <row r="38" spans="1:23" s="9" customFormat="1" ht="90">
      <c r="A38" s="49">
        <v>6</v>
      </c>
      <c r="B38" s="50" t="s">
        <v>132</v>
      </c>
      <c r="C38" s="51" t="s">
        <v>130</v>
      </c>
      <c r="D38" s="51" t="s">
        <v>257</v>
      </c>
      <c r="E38" s="52">
        <v>1</v>
      </c>
      <c r="F38" s="53">
        <v>215</v>
      </c>
      <c r="G38" s="54" t="s">
        <v>689</v>
      </c>
      <c r="H38" s="54" t="s">
        <v>669</v>
      </c>
      <c r="I38" s="86">
        <v>20120621501551</v>
      </c>
      <c r="J38" s="55" t="s">
        <v>1415</v>
      </c>
      <c r="K38" s="55" t="s">
        <v>1416</v>
      </c>
      <c r="L38" s="55" t="s">
        <v>303</v>
      </c>
      <c r="M38" s="55" t="s">
        <v>744</v>
      </c>
      <c r="N38" s="55" t="s">
        <v>305</v>
      </c>
      <c r="O38" s="56">
        <v>0</v>
      </c>
      <c r="P38" s="56">
        <v>2077834284.7</v>
      </c>
      <c r="Q38" s="56">
        <v>16117418.75</v>
      </c>
      <c r="R38" s="56">
        <v>1495377.08</v>
      </c>
      <c r="S38" s="57" t="s">
        <v>1693</v>
      </c>
      <c r="T38" s="56">
        <v>2092456326.3699999</v>
      </c>
      <c r="U38" s="58" t="s">
        <v>306</v>
      </c>
      <c r="V38" s="59" t="s">
        <v>1417</v>
      </c>
      <c r="W38" s="60">
        <f t="shared" si="0"/>
        <v>1551</v>
      </c>
    </row>
    <row r="39" spans="1:23" s="9" customFormat="1" ht="137.25" customHeight="1">
      <c r="A39" s="49">
        <v>6</v>
      </c>
      <c r="B39" s="50" t="s">
        <v>132</v>
      </c>
      <c r="C39" s="51" t="s">
        <v>130</v>
      </c>
      <c r="D39" s="51" t="s">
        <v>257</v>
      </c>
      <c r="E39" s="52">
        <v>1</v>
      </c>
      <c r="F39" s="53">
        <v>410</v>
      </c>
      <c r="G39" s="54" t="s">
        <v>885</v>
      </c>
      <c r="H39" s="54" t="s">
        <v>669</v>
      </c>
      <c r="I39" s="86">
        <v>700006810050</v>
      </c>
      <c r="J39" s="55" t="s">
        <v>886</v>
      </c>
      <c r="K39" s="55" t="s">
        <v>222</v>
      </c>
      <c r="L39" s="55" t="s">
        <v>303</v>
      </c>
      <c r="M39" s="55" t="s">
        <v>857</v>
      </c>
      <c r="N39" s="55" t="s">
        <v>305</v>
      </c>
      <c r="O39" s="56">
        <v>10159548.869999999</v>
      </c>
      <c r="P39" s="56">
        <v>25000</v>
      </c>
      <c r="Q39" s="56">
        <v>294998.28999999998</v>
      </c>
      <c r="R39" s="56">
        <v>5088509.6900000004</v>
      </c>
      <c r="S39" s="57" t="s">
        <v>1694</v>
      </c>
      <c r="T39" s="56">
        <v>5391037.4699999997</v>
      </c>
      <c r="U39" s="58" t="s">
        <v>306</v>
      </c>
      <c r="V39" s="59" t="s">
        <v>1695</v>
      </c>
      <c r="W39" s="60">
        <f t="shared" si="0"/>
        <v>50</v>
      </c>
    </row>
    <row r="40" spans="1:23" s="9" customFormat="1" ht="157.5">
      <c r="A40" s="49">
        <v>6</v>
      </c>
      <c r="B40" s="50" t="s">
        <v>132</v>
      </c>
      <c r="C40" s="51" t="s">
        <v>130</v>
      </c>
      <c r="D40" s="51" t="s">
        <v>257</v>
      </c>
      <c r="E40" s="52">
        <v>1</v>
      </c>
      <c r="F40" s="53">
        <v>411</v>
      </c>
      <c r="G40" s="54" t="s">
        <v>889</v>
      </c>
      <c r="H40" s="54" t="s">
        <v>669</v>
      </c>
      <c r="I40" s="86" t="s">
        <v>890</v>
      </c>
      <c r="J40" s="55" t="s">
        <v>82</v>
      </c>
      <c r="K40" s="55" t="s">
        <v>978</v>
      </c>
      <c r="L40" s="55" t="s">
        <v>303</v>
      </c>
      <c r="M40" s="55" t="s">
        <v>857</v>
      </c>
      <c r="N40" s="55" t="s">
        <v>305</v>
      </c>
      <c r="O40" s="56">
        <v>3241729388.8200002</v>
      </c>
      <c r="P40" s="56">
        <v>51859832.700000003</v>
      </c>
      <c r="Q40" s="56">
        <v>98142593.269999996</v>
      </c>
      <c r="R40" s="56">
        <v>946168868.83000004</v>
      </c>
      <c r="S40" s="57" t="s">
        <v>1696</v>
      </c>
      <c r="T40" s="56">
        <v>2445562945.96</v>
      </c>
      <c r="U40" s="58" t="s">
        <v>306</v>
      </c>
      <c r="V40" s="59" t="s">
        <v>1420</v>
      </c>
      <c r="W40" s="60">
        <f t="shared" si="0"/>
        <v>49</v>
      </c>
    </row>
    <row r="41" spans="1:23" s="9" customFormat="1" ht="150.75" customHeight="1">
      <c r="A41" s="49">
        <v>6</v>
      </c>
      <c r="B41" s="50" t="s">
        <v>132</v>
      </c>
      <c r="C41" s="51" t="s">
        <v>130</v>
      </c>
      <c r="D41" s="51" t="s">
        <v>257</v>
      </c>
      <c r="E41" s="52">
        <v>1</v>
      </c>
      <c r="F41" s="53">
        <v>411</v>
      </c>
      <c r="G41" s="54" t="s">
        <v>889</v>
      </c>
      <c r="H41" s="54" t="s">
        <v>669</v>
      </c>
      <c r="I41" s="86">
        <v>700006812413</v>
      </c>
      <c r="J41" s="55" t="s">
        <v>891</v>
      </c>
      <c r="K41" s="55" t="s">
        <v>223</v>
      </c>
      <c r="L41" s="55" t="s">
        <v>892</v>
      </c>
      <c r="M41" s="55" t="s">
        <v>509</v>
      </c>
      <c r="N41" s="55" t="s">
        <v>994</v>
      </c>
      <c r="O41" s="56">
        <v>1256008789.4100001</v>
      </c>
      <c r="P41" s="56">
        <v>1450454094.51</v>
      </c>
      <c r="Q41" s="56">
        <v>191469285.16999999</v>
      </c>
      <c r="R41" s="56">
        <v>1821423269.3</v>
      </c>
      <c r="S41" s="57" t="s">
        <v>1697</v>
      </c>
      <c r="T41" s="56">
        <v>1076508899.79</v>
      </c>
      <c r="U41" s="58" t="s">
        <v>306</v>
      </c>
      <c r="V41" s="59" t="s">
        <v>1698</v>
      </c>
      <c r="W41" s="60">
        <f t="shared" si="0"/>
        <v>413</v>
      </c>
    </row>
    <row r="42" spans="1:23" s="9" customFormat="1" ht="135">
      <c r="A42" s="49">
        <v>6</v>
      </c>
      <c r="B42" s="50" t="s">
        <v>132</v>
      </c>
      <c r="C42" s="51" t="s">
        <v>130</v>
      </c>
      <c r="D42" s="51" t="s">
        <v>257</v>
      </c>
      <c r="E42" s="52">
        <v>1</v>
      </c>
      <c r="F42" s="53">
        <v>411</v>
      </c>
      <c r="G42" s="54" t="s">
        <v>889</v>
      </c>
      <c r="H42" s="54" t="s">
        <v>669</v>
      </c>
      <c r="I42" s="86">
        <v>20000641101049</v>
      </c>
      <c r="J42" s="55" t="s">
        <v>893</v>
      </c>
      <c r="K42" s="55" t="s">
        <v>224</v>
      </c>
      <c r="L42" s="55" t="s">
        <v>303</v>
      </c>
      <c r="M42" s="55" t="s">
        <v>857</v>
      </c>
      <c r="N42" s="55" t="s">
        <v>210</v>
      </c>
      <c r="O42" s="56">
        <v>38694414924.949997</v>
      </c>
      <c r="P42" s="56">
        <v>272021365.25</v>
      </c>
      <c r="Q42" s="56">
        <v>1189835728.2</v>
      </c>
      <c r="R42" s="56">
        <v>17187403446.290001</v>
      </c>
      <c r="S42" s="57" t="s">
        <v>1699</v>
      </c>
      <c r="T42" s="56">
        <v>22968868572.110001</v>
      </c>
      <c r="U42" s="58" t="s">
        <v>306</v>
      </c>
      <c r="V42" s="59" t="s">
        <v>1700</v>
      </c>
      <c r="W42" s="60">
        <f t="shared" si="0"/>
        <v>1049</v>
      </c>
    </row>
    <row r="43" spans="1:23" s="9" customFormat="1" ht="103.5" customHeight="1">
      <c r="A43" s="49">
        <v>6</v>
      </c>
      <c r="B43" s="50" t="s">
        <v>132</v>
      </c>
      <c r="C43" s="51" t="s">
        <v>130</v>
      </c>
      <c r="D43" s="51" t="s">
        <v>257</v>
      </c>
      <c r="E43" s="52">
        <v>1</v>
      </c>
      <c r="F43" s="53">
        <v>411</v>
      </c>
      <c r="G43" s="54" t="s">
        <v>889</v>
      </c>
      <c r="H43" s="54" t="s">
        <v>669</v>
      </c>
      <c r="I43" s="86">
        <v>20030641101331</v>
      </c>
      <c r="J43" s="55" t="s">
        <v>894</v>
      </c>
      <c r="K43" s="55" t="s">
        <v>225</v>
      </c>
      <c r="L43" s="55" t="s">
        <v>303</v>
      </c>
      <c r="M43" s="55" t="s">
        <v>857</v>
      </c>
      <c r="N43" s="55" t="s">
        <v>845</v>
      </c>
      <c r="O43" s="56">
        <v>108179.03</v>
      </c>
      <c r="P43" s="56">
        <v>0</v>
      </c>
      <c r="Q43" s="56">
        <v>2972.63</v>
      </c>
      <c r="R43" s="56">
        <v>58</v>
      </c>
      <c r="S43" s="57" t="s">
        <v>1701</v>
      </c>
      <c r="T43" s="56">
        <v>111093.66</v>
      </c>
      <c r="U43" s="58" t="s">
        <v>306</v>
      </c>
      <c r="V43" s="59" t="s">
        <v>1287</v>
      </c>
      <c r="W43" s="60">
        <f t="shared" si="0"/>
        <v>1331</v>
      </c>
    </row>
    <row r="44" spans="1:23" s="9" customFormat="1" ht="127.5" customHeight="1">
      <c r="A44" s="49">
        <v>6</v>
      </c>
      <c r="B44" s="50" t="s">
        <v>132</v>
      </c>
      <c r="C44" s="51" t="s">
        <v>130</v>
      </c>
      <c r="D44" s="51" t="s">
        <v>257</v>
      </c>
      <c r="E44" s="52">
        <v>1</v>
      </c>
      <c r="F44" s="53">
        <v>411</v>
      </c>
      <c r="G44" s="54" t="s">
        <v>889</v>
      </c>
      <c r="H44" s="54" t="s">
        <v>669</v>
      </c>
      <c r="I44" s="86">
        <v>20060641101420</v>
      </c>
      <c r="J44" s="55" t="s">
        <v>1079</v>
      </c>
      <c r="K44" s="55" t="s">
        <v>767</v>
      </c>
      <c r="L44" s="55" t="s">
        <v>303</v>
      </c>
      <c r="M44" s="55" t="s">
        <v>857</v>
      </c>
      <c r="N44" s="55" t="s">
        <v>210</v>
      </c>
      <c r="O44" s="56">
        <v>5554803347.46</v>
      </c>
      <c r="P44" s="56">
        <v>16595352412</v>
      </c>
      <c r="Q44" s="56">
        <v>539209742.10000002</v>
      </c>
      <c r="R44" s="56">
        <v>222883388.19</v>
      </c>
      <c r="S44" s="57" t="s">
        <v>1702</v>
      </c>
      <c r="T44" s="56">
        <v>22466482113.369999</v>
      </c>
      <c r="U44" s="58" t="s">
        <v>306</v>
      </c>
      <c r="V44" s="59" t="s">
        <v>1703</v>
      </c>
      <c r="W44" s="60">
        <f t="shared" si="0"/>
        <v>1420</v>
      </c>
    </row>
    <row r="45" spans="1:23" s="9" customFormat="1" ht="130.5" customHeight="1">
      <c r="A45" s="49">
        <v>6</v>
      </c>
      <c r="B45" s="50" t="s">
        <v>132</v>
      </c>
      <c r="C45" s="51" t="s">
        <v>130</v>
      </c>
      <c r="D45" s="51" t="s">
        <v>257</v>
      </c>
      <c r="E45" s="52">
        <v>1</v>
      </c>
      <c r="F45" s="53">
        <v>411</v>
      </c>
      <c r="G45" s="54" t="s">
        <v>889</v>
      </c>
      <c r="H45" s="54" t="s">
        <v>669</v>
      </c>
      <c r="I45" s="86">
        <v>20060641101443</v>
      </c>
      <c r="J45" s="55" t="s">
        <v>1168</v>
      </c>
      <c r="K45" s="55" t="s">
        <v>1169</v>
      </c>
      <c r="L45" s="55" t="s">
        <v>303</v>
      </c>
      <c r="M45" s="55" t="s">
        <v>500</v>
      </c>
      <c r="N45" s="55" t="s">
        <v>305</v>
      </c>
      <c r="O45" s="56">
        <v>975784.39</v>
      </c>
      <c r="P45" s="56">
        <v>205538766.24000001</v>
      </c>
      <c r="Q45" s="56">
        <v>4163113.55</v>
      </c>
      <c r="R45" s="56">
        <v>38405436.5</v>
      </c>
      <c r="S45" s="57" t="s">
        <v>1419</v>
      </c>
      <c r="T45" s="56">
        <v>172272227.68000001</v>
      </c>
      <c r="U45" s="58" t="s">
        <v>306</v>
      </c>
      <c r="V45" s="59" t="s">
        <v>1704</v>
      </c>
      <c r="W45" s="60">
        <f t="shared" si="0"/>
        <v>1443</v>
      </c>
    </row>
    <row r="46" spans="1:23" s="9" customFormat="1" ht="78.75">
      <c r="A46" s="49">
        <v>6</v>
      </c>
      <c r="B46" s="50" t="s">
        <v>132</v>
      </c>
      <c r="C46" s="51" t="s">
        <v>130</v>
      </c>
      <c r="D46" s="51" t="s">
        <v>257</v>
      </c>
      <c r="E46" s="52">
        <v>1</v>
      </c>
      <c r="F46" s="53">
        <v>411</v>
      </c>
      <c r="G46" s="54" t="s">
        <v>889</v>
      </c>
      <c r="H46" s="54" t="s">
        <v>669</v>
      </c>
      <c r="I46" s="86">
        <v>20080641101499</v>
      </c>
      <c r="J46" s="55" t="s">
        <v>226</v>
      </c>
      <c r="K46" s="55" t="s">
        <v>1080</v>
      </c>
      <c r="L46" s="55" t="s">
        <v>303</v>
      </c>
      <c r="M46" s="55" t="s">
        <v>304</v>
      </c>
      <c r="N46" s="55" t="s">
        <v>210</v>
      </c>
      <c r="O46" s="56">
        <v>39049.33</v>
      </c>
      <c r="P46" s="56">
        <v>180241.87</v>
      </c>
      <c r="Q46" s="56">
        <v>1190.3599999999999</v>
      </c>
      <c r="R46" s="56">
        <v>219440.23</v>
      </c>
      <c r="S46" s="57" t="s">
        <v>1705</v>
      </c>
      <c r="T46" s="56">
        <v>1041.33</v>
      </c>
      <c r="U46" s="58" t="s">
        <v>306</v>
      </c>
      <c r="V46" s="59" t="s">
        <v>1706</v>
      </c>
      <c r="W46" s="60">
        <f t="shared" si="0"/>
        <v>1499</v>
      </c>
    </row>
    <row r="47" spans="1:23" s="9" customFormat="1" ht="202.5" customHeight="1">
      <c r="A47" s="49">
        <v>6</v>
      </c>
      <c r="B47" s="50" t="s">
        <v>132</v>
      </c>
      <c r="C47" s="51" t="s">
        <v>130</v>
      </c>
      <c r="D47" s="51" t="s">
        <v>257</v>
      </c>
      <c r="E47" s="52">
        <v>1</v>
      </c>
      <c r="F47" s="53">
        <v>411</v>
      </c>
      <c r="G47" s="54" t="s">
        <v>889</v>
      </c>
      <c r="H47" s="54" t="s">
        <v>669</v>
      </c>
      <c r="I47" s="86">
        <v>20100641101524</v>
      </c>
      <c r="J47" s="55" t="s">
        <v>1192</v>
      </c>
      <c r="K47" s="55" t="s">
        <v>1193</v>
      </c>
      <c r="L47" s="55" t="s">
        <v>303</v>
      </c>
      <c r="M47" s="55" t="s">
        <v>857</v>
      </c>
      <c r="N47" s="55" t="s">
        <v>845</v>
      </c>
      <c r="O47" s="56">
        <v>137400253.06999999</v>
      </c>
      <c r="P47" s="56">
        <v>62131885.219999999</v>
      </c>
      <c r="Q47" s="56">
        <v>1796291.16</v>
      </c>
      <c r="R47" s="56">
        <v>179968573.46000001</v>
      </c>
      <c r="S47" s="57" t="s">
        <v>1707</v>
      </c>
      <c r="T47" s="56">
        <v>21359855.989999998</v>
      </c>
      <c r="U47" s="58" t="s">
        <v>306</v>
      </c>
      <c r="V47" s="59" t="s">
        <v>1392</v>
      </c>
      <c r="W47" s="60">
        <f t="shared" si="0"/>
        <v>1524</v>
      </c>
    </row>
    <row r="48" spans="1:23" s="9" customFormat="1" ht="134.25" customHeight="1">
      <c r="A48" s="49">
        <v>6</v>
      </c>
      <c r="B48" s="50" t="s">
        <v>132</v>
      </c>
      <c r="C48" s="51" t="s">
        <v>130</v>
      </c>
      <c r="D48" s="51" t="s">
        <v>257</v>
      </c>
      <c r="E48" s="52">
        <v>1</v>
      </c>
      <c r="F48" s="53">
        <v>411</v>
      </c>
      <c r="G48" s="54" t="s">
        <v>889</v>
      </c>
      <c r="H48" s="54" t="s">
        <v>669</v>
      </c>
      <c r="I48" s="86">
        <v>20120641101555</v>
      </c>
      <c r="J48" s="55" t="s">
        <v>1708</v>
      </c>
      <c r="K48" s="55" t="s">
        <v>1709</v>
      </c>
      <c r="L48" s="55" t="s">
        <v>303</v>
      </c>
      <c r="M48" s="55" t="s">
        <v>500</v>
      </c>
      <c r="N48" s="55" t="s">
        <v>305</v>
      </c>
      <c r="O48" s="56">
        <v>0</v>
      </c>
      <c r="P48" s="56">
        <v>150000000</v>
      </c>
      <c r="Q48" s="56">
        <v>1387826</v>
      </c>
      <c r="R48" s="56">
        <v>1551327</v>
      </c>
      <c r="S48" s="57" t="s">
        <v>1710</v>
      </c>
      <c r="T48" s="56">
        <v>149836499</v>
      </c>
      <c r="U48" s="58" t="s">
        <v>306</v>
      </c>
      <c r="V48" s="59" t="s">
        <v>1711</v>
      </c>
      <c r="W48" s="60">
        <f t="shared" si="0"/>
        <v>1555</v>
      </c>
    </row>
    <row r="49" spans="1:23" s="9" customFormat="1" ht="79.5" customHeight="1">
      <c r="A49" s="49">
        <v>6</v>
      </c>
      <c r="B49" s="50" t="s">
        <v>132</v>
      </c>
      <c r="C49" s="51" t="s">
        <v>130</v>
      </c>
      <c r="D49" s="51" t="s">
        <v>257</v>
      </c>
      <c r="E49" s="52">
        <v>1</v>
      </c>
      <c r="F49" s="53">
        <v>415</v>
      </c>
      <c r="G49" s="54" t="s">
        <v>1421</v>
      </c>
      <c r="H49" s="54" t="s">
        <v>669</v>
      </c>
      <c r="I49" s="86">
        <v>20020641001235</v>
      </c>
      <c r="J49" s="55" t="s">
        <v>887</v>
      </c>
      <c r="K49" s="55" t="s">
        <v>888</v>
      </c>
      <c r="L49" s="55" t="s">
        <v>303</v>
      </c>
      <c r="M49" s="55" t="s">
        <v>857</v>
      </c>
      <c r="N49" s="55" t="s">
        <v>305</v>
      </c>
      <c r="O49" s="56">
        <v>558569728.39999998</v>
      </c>
      <c r="P49" s="56">
        <v>0</v>
      </c>
      <c r="Q49" s="56">
        <v>19297318.84</v>
      </c>
      <c r="R49" s="56">
        <v>477322.04</v>
      </c>
      <c r="S49" s="57" t="s">
        <v>1422</v>
      </c>
      <c r="T49" s="56">
        <v>577389725.20000005</v>
      </c>
      <c r="U49" s="58" t="s">
        <v>306</v>
      </c>
      <c r="V49" s="59" t="s">
        <v>1286</v>
      </c>
      <c r="W49" s="60">
        <f t="shared" si="0"/>
        <v>1235</v>
      </c>
    </row>
    <row r="50" spans="1:23" s="9" customFormat="1" ht="141" customHeight="1">
      <c r="A50" s="49">
        <v>6</v>
      </c>
      <c r="B50" s="50" t="s">
        <v>132</v>
      </c>
      <c r="C50" s="51" t="s">
        <v>130</v>
      </c>
      <c r="D50" s="51" t="s">
        <v>257</v>
      </c>
      <c r="E50" s="52">
        <v>1</v>
      </c>
      <c r="F50" s="53" t="s">
        <v>542</v>
      </c>
      <c r="G50" s="54" t="s">
        <v>350</v>
      </c>
      <c r="H50" s="54" t="s">
        <v>669</v>
      </c>
      <c r="I50" s="86" t="s">
        <v>351</v>
      </c>
      <c r="J50" s="55" t="s">
        <v>337</v>
      </c>
      <c r="K50" s="55" t="s">
        <v>631</v>
      </c>
      <c r="L50" s="55" t="s">
        <v>303</v>
      </c>
      <c r="M50" s="55" t="s">
        <v>304</v>
      </c>
      <c r="N50" s="55" t="s">
        <v>994</v>
      </c>
      <c r="O50" s="56">
        <v>1184932519.47</v>
      </c>
      <c r="P50" s="56">
        <v>0</v>
      </c>
      <c r="Q50" s="56">
        <v>46198841.880000003</v>
      </c>
      <c r="R50" s="56">
        <v>18310550.969999999</v>
      </c>
      <c r="S50" s="57" t="s">
        <v>1712</v>
      </c>
      <c r="T50" s="56">
        <v>1212820810.3800001</v>
      </c>
      <c r="U50" s="58" t="s">
        <v>306</v>
      </c>
      <c r="V50" s="59" t="s">
        <v>1713</v>
      </c>
      <c r="W50" s="60">
        <f t="shared" si="0"/>
        <v>1315</v>
      </c>
    </row>
    <row r="51" spans="1:23" s="9" customFormat="1" ht="103.5" customHeight="1">
      <c r="A51" s="49">
        <v>6</v>
      </c>
      <c r="B51" s="50" t="s">
        <v>132</v>
      </c>
      <c r="C51" s="51" t="s">
        <v>130</v>
      </c>
      <c r="D51" s="51" t="s">
        <v>257</v>
      </c>
      <c r="E51" s="52">
        <v>1</v>
      </c>
      <c r="F51" s="53" t="s">
        <v>542</v>
      </c>
      <c r="G51" s="54" t="s">
        <v>350</v>
      </c>
      <c r="H51" s="54" t="s">
        <v>669</v>
      </c>
      <c r="I51" s="86" t="s">
        <v>352</v>
      </c>
      <c r="J51" s="55" t="s">
        <v>142</v>
      </c>
      <c r="K51" s="55" t="s">
        <v>730</v>
      </c>
      <c r="L51" s="55" t="s">
        <v>303</v>
      </c>
      <c r="M51" s="55" t="s">
        <v>304</v>
      </c>
      <c r="N51" s="55" t="s">
        <v>305</v>
      </c>
      <c r="O51" s="56">
        <v>37569800.780000001</v>
      </c>
      <c r="P51" s="56">
        <v>0</v>
      </c>
      <c r="Q51" s="56">
        <v>1290176.18</v>
      </c>
      <c r="R51" s="56">
        <v>540410.36</v>
      </c>
      <c r="S51" s="57" t="s">
        <v>1714</v>
      </c>
      <c r="T51" s="56">
        <v>38319566.600000001</v>
      </c>
      <c r="U51" s="58" t="s">
        <v>306</v>
      </c>
      <c r="V51" s="59" t="s">
        <v>1715</v>
      </c>
      <c r="W51" s="60">
        <f t="shared" si="0"/>
        <v>1412</v>
      </c>
    </row>
    <row r="52" spans="1:23" s="9" customFormat="1" ht="123" customHeight="1">
      <c r="A52" s="49">
        <v>6</v>
      </c>
      <c r="B52" s="50" t="s">
        <v>132</v>
      </c>
      <c r="C52" s="51" t="s">
        <v>130</v>
      </c>
      <c r="D52" s="51" t="s">
        <v>257</v>
      </c>
      <c r="E52" s="52">
        <v>1</v>
      </c>
      <c r="F52" s="53" t="s">
        <v>542</v>
      </c>
      <c r="G52" s="54" t="s">
        <v>350</v>
      </c>
      <c r="H52" s="54" t="s">
        <v>669</v>
      </c>
      <c r="I52" s="86" t="s">
        <v>126</v>
      </c>
      <c r="J52" s="55" t="s">
        <v>125</v>
      </c>
      <c r="K52" s="55" t="s">
        <v>124</v>
      </c>
      <c r="L52" s="55" t="s">
        <v>303</v>
      </c>
      <c r="M52" s="55" t="s">
        <v>500</v>
      </c>
      <c r="N52" s="55" t="s">
        <v>994</v>
      </c>
      <c r="O52" s="56">
        <v>59599503.869999997</v>
      </c>
      <c r="P52" s="56">
        <v>0</v>
      </c>
      <c r="Q52" s="56">
        <v>1996675</v>
      </c>
      <c r="R52" s="56">
        <v>513435</v>
      </c>
      <c r="S52" s="57" t="s">
        <v>1716</v>
      </c>
      <c r="T52" s="56">
        <v>61082743.869999997</v>
      </c>
      <c r="U52" s="58" t="s">
        <v>306</v>
      </c>
      <c r="V52" s="59" t="s">
        <v>1717</v>
      </c>
      <c r="W52" s="60">
        <f t="shared" si="0"/>
        <v>1456</v>
      </c>
    </row>
    <row r="53" spans="1:23" s="9" customFormat="1" ht="161.25" customHeight="1">
      <c r="A53" s="49">
        <v>6</v>
      </c>
      <c r="B53" s="50" t="s">
        <v>132</v>
      </c>
      <c r="C53" s="51" t="s">
        <v>130</v>
      </c>
      <c r="D53" s="51" t="s">
        <v>257</v>
      </c>
      <c r="E53" s="52">
        <v>1</v>
      </c>
      <c r="F53" s="53" t="s">
        <v>498</v>
      </c>
      <c r="G53" s="54" t="s">
        <v>45</v>
      </c>
      <c r="H53" s="54" t="s">
        <v>669</v>
      </c>
      <c r="I53" s="86" t="s">
        <v>44</v>
      </c>
      <c r="J53" s="55" t="s">
        <v>43</v>
      </c>
      <c r="K53" s="55" t="s">
        <v>608</v>
      </c>
      <c r="L53" s="55" t="s">
        <v>303</v>
      </c>
      <c r="M53" s="55" t="s">
        <v>837</v>
      </c>
      <c r="N53" s="55" t="s">
        <v>305</v>
      </c>
      <c r="O53" s="56">
        <v>20010000.02</v>
      </c>
      <c r="P53" s="56">
        <v>2083.3200000000002</v>
      </c>
      <c r="Q53" s="56">
        <v>571446.67000000004</v>
      </c>
      <c r="R53" s="56">
        <v>569420.4</v>
      </c>
      <c r="S53" s="57" t="s">
        <v>1423</v>
      </c>
      <c r="T53" s="56">
        <v>20014109.59</v>
      </c>
      <c r="U53" s="58" t="s">
        <v>858</v>
      </c>
      <c r="V53" s="59" t="s">
        <v>1288</v>
      </c>
      <c r="W53" s="60">
        <f t="shared" si="0"/>
        <v>1457</v>
      </c>
    </row>
    <row r="54" spans="1:23" s="9" customFormat="1" ht="126.75" customHeight="1">
      <c r="A54" s="49">
        <v>6</v>
      </c>
      <c r="B54" s="50" t="s">
        <v>132</v>
      </c>
      <c r="C54" s="51" t="s">
        <v>130</v>
      </c>
      <c r="D54" s="51" t="s">
        <v>257</v>
      </c>
      <c r="E54" s="52">
        <v>1</v>
      </c>
      <c r="F54" s="53" t="s">
        <v>731</v>
      </c>
      <c r="G54" s="54" t="s">
        <v>732</v>
      </c>
      <c r="H54" s="54" t="s">
        <v>669</v>
      </c>
      <c r="I54" s="86" t="s">
        <v>733</v>
      </c>
      <c r="J54" s="55" t="s">
        <v>1137</v>
      </c>
      <c r="K54" s="55" t="s">
        <v>609</v>
      </c>
      <c r="L54" s="55" t="s">
        <v>303</v>
      </c>
      <c r="M54" s="55" t="s">
        <v>837</v>
      </c>
      <c r="N54" s="55" t="s">
        <v>305</v>
      </c>
      <c r="O54" s="56">
        <v>12248703.65</v>
      </c>
      <c r="P54" s="56">
        <v>0</v>
      </c>
      <c r="Q54" s="56">
        <v>322611.88</v>
      </c>
      <c r="R54" s="56">
        <v>1218081.1000000001</v>
      </c>
      <c r="S54" s="57" t="s">
        <v>1718</v>
      </c>
      <c r="T54" s="56">
        <v>11353234.43</v>
      </c>
      <c r="U54" s="58" t="s">
        <v>306</v>
      </c>
      <c r="V54" s="59" t="s">
        <v>1424</v>
      </c>
      <c r="W54" s="60">
        <f t="shared" si="0"/>
        <v>1385</v>
      </c>
    </row>
    <row r="55" spans="1:23" s="9" customFormat="1" ht="261" customHeight="1">
      <c r="A55" s="49">
        <v>6</v>
      </c>
      <c r="B55" s="50" t="s">
        <v>132</v>
      </c>
      <c r="C55" s="51" t="s">
        <v>130</v>
      </c>
      <c r="D55" s="51" t="s">
        <v>257</v>
      </c>
      <c r="E55" s="52">
        <v>1</v>
      </c>
      <c r="F55" s="53" t="s">
        <v>734</v>
      </c>
      <c r="G55" s="54" t="s">
        <v>735</v>
      </c>
      <c r="H55" s="54" t="s">
        <v>669</v>
      </c>
      <c r="I55" s="86">
        <v>20020671001239</v>
      </c>
      <c r="J55" s="55" t="s">
        <v>736</v>
      </c>
      <c r="K55" s="55" t="s">
        <v>737</v>
      </c>
      <c r="L55" s="55" t="s">
        <v>303</v>
      </c>
      <c r="M55" s="55" t="s">
        <v>304</v>
      </c>
      <c r="N55" s="55" t="s">
        <v>845</v>
      </c>
      <c r="O55" s="56">
        <v>2856115403.96</v>
      </c>
      <c r="P55" s="56">
        <v>1491800315</v>
      </c>
      <c r="Q55" s="56">
        <v>99892096.150000006</v>
      </c>
      <c r="R55" s="56">
        <v>2241358489.5599999</v>
      </c>
      <c r="S55" s="57" t="s">
        <v>1719</v>
      </c>
      <c r="T55" s="56">
        <v>2206449325.5500002</v>
      </c>
      <c r="U55" s="58" t="s">
        <v>306</v>
      </c>
      <c r="V55" s="59" t="s">
        <v>1289</v>
      </c>
      <c r="W55" s="60">
        <f t="shared" si="0"/>
        <v>1239</v>
      </c>
    </row>
    <row r="56" spans="1:23" s="9" customFormat="1" ht="234.75" customHeight="1">
      <c r="A56" s="49">
        <v>6</v>
      </c>
      <c r="B56" s="50" t="s">
        <v>132</v>
      </c>
      <c r="C56" s="51" t="s">
        <v>130</v>
      </c>
      <c r="D56" s="51" t="s">
        <v>257</v>
      </c>
      <c r="E56" s="52">
        <v>1</v>
      </c>
      <c r="F56" s="53" t="s">
        <v>734</v>
      </c>
      <c r="G56" s="54" t="s">
        <v>735</v>
      </c>
      <c r="H56" s="54" t="s">
        <v>669</v>
      </c>
      <c r="I56" s="86">
        <v>20040630001369</v>
      </c>
      <c r="J56" s="55" t="s">
        <v>665</v>
      </c>
      <c r="K56" s="55" t="s">
        <v>738</v>
      </c>
      <c r="L56" s="55" t="s">
        <v>303</v>
      </c>
      <c r="M56" s="55" t="s">
        <v>304</v>
      </c>
      <c r="N56" s="55" t="s">
        <v>845</v>
      </c>
      <c r="O56" s="56">
        <v>17688127983.34</v>
      </c>
      <c r="P56" s="56">
        <v>5767478799</v>
      </c>
      <c r="Q56" s="56">
        <v>620116833.92999995</v>
      </c>
      <c r="R56" s="56">
        <v>5912574783.2799997</v>
      </c>
      <c r="S56" s="57" t="s">
        <v>1720</v>
      </c>
      <c r="T56" s="56">
        <v>18163148832.990002</v>
      </c>
      <c r="U56" s="58" t="s">
        <v>306</v>
      </c>
      <c r="V56" s="59" t="s">
        <v>1290</v>
      </c>
      <c r="W56" s="60">
        <f t="shared" si="0"/>
        <v>1369</v>
      </c>
    </row>
    <row r="57" spans="1:23" s="9" customFormat="1" ht="78" customHeight="1">
      <c r="A57" s="49">
        <v>6</v>
      </c>
      <c r="B57" s="50" t="s">
        <v>132</v>
      </c>
      <c r="C57" s="51" t="s">
        <v>130</v>
      </c>
      <c r="D57" s="51" t="s">
        <v>257</v>
      </c>
      <c r="E57" s="52">
        <v>1</v>
      </c>
      <c r="F57" s="53" t="s">
        <v>739</v>
      </c>
      <c r="G57" s="54" t="s">
        <v>740</v>
      </c>
      <c r="H57" s="54" t="s">
        <v>740</v>
      </c>
      <c r="I57" s="86" t="s">
        <v>741</v>
      </c>
      <c r="J57" s="55" t="s">
        <v>742</v>
      </c>
      <c r="K57" s="55" t="s">
        <v>743</v>
      </c>
      <c r="L57" s="55" t="s">
        <v>303</v>
      </c>
      <c r="M57" s="55" t="s">
        <v>744</v>
      </c>
      <c r="N57" s="55" t="s">
        <v>850</v>
      </c>
      <c r="O57" s="56">
        <v>40128850.5</v>
      </c>
      <c r="P57" s="56">
        <v>41015045.310000002</v>
      </c>
      <c r="Q57" s="56">
        <v>979724.73</v>
      </c>
      <c r="R57" s="56">
        <v>70408894.439999998</v>
      </c>
      <c r="S57" s="57" t="s">
        <v>1431</v>
      </c>
      <c r="T57" s="56">
        <v>38109074.740000002</v>
      </c>
      <c r="U57" s="58" t="s">
        <v>858</v>
      </c>
      <c r="V57" s="59" t="s">
        <v>1721</v>
      </c>
      <c r="W57" s="60">
        <f t="shared" si="0"/>
        <v>165</v>
      </c>
    </row>
    <row r="58" spans="1:23" s="9" customFormat="1" ht="78.75">
      <c r="A58" s="49">
        <v>6</v>
      </c>
      <c r="B58" s="50" t="s">
        <v>132</v>
      </c>
      <c r="C58" s="51" t="s">
        <v>130</v>
      </c>
      <c r="D58" s="51" t="s">
        <v>257</v>
      </c>
      <c r="E58" s="52">
        <v>1</v>
      </c>
      <c r="F58" s="53" t="s">
        <v>739</v>
      </c>
      <c r="G58" s="54" t="s">
        <v>740</v>
      </c>
      <c r="H58" s="54" t="s">
        <v>740</v>
      </c>
      <c r="I58" s="86" t="s">
        <v>745</v>
      </c>
      <c r="J58" s="55" t="s">
        <v>746</v>
      </c>
      <c r="K58" s="55" t="s">
        <v>239</v>
      </c>
      <c r="L58" s="55" t="s">
        <v>303</v>
      </c>
      <c r="M58" s="55" t="s">
        <v>744</v>
      </c>
      <c r="N58" s="55" t="s">
        <v>850</v>
      </c>
      <c r="O58" s="56">
        <v>16257206.960000001</v>
      </c>
      <c r="P58" s="56">
        <v>1797</v>
      </c>
      <c r="Q58" s="56">
        <v>0</v>
      </c>
      <c r="R58" s="56">
        <v>23768.44</v>
      </c>
      <c r="S58" s="57" t="s">
        <v>1432</v>
      </c>
      <c r="T58" s="56">
        <v>13582504.66</v>
      </c>
      <c r="U58" s="58" t="s">
        <v>858</v>
      </c>
      <c r="V58" s="59" t="s">
        <v>1722</v>
      </c>
      <c r="W58" s="60">
        <f t="shared" si="0"/>
        <v>174</v>
      </c>
    </row>
    <row r="59" spans="1:23" s="9" customFormat="1" ht="82.5" customHeight="1">
      <c r="A59" s="49">
        <v>6</v>
      </c>
      <c r="B59" s="50" t="s">
        <v>132</v>
      </c>
      <c r="C59" s="51" t="s">
        <v>130</v>
      </c>
      <c r="D59" s="51" t="s">
        <v>257</v>
      </c>
      <c r="E59" s="52">
        <v>1</v>
      </c>
      <c r="F59" s="53" t="s">
        <v>739</v>
      </c>
      <c r="G59" s="54" t="s">
        <v>740</v>
      </c>
      <c r="H59" s="54" t="s">
        <v>740</v>
      </c>
      <c r="I59" s="86" t="s">
        <v>747</v>
      </c>
      <c r="J59" s="55" t="s">
        <v>38</v>
      </c>
      <c r="K59" s="55" t="s">
        <v>1146</v>
      </c>
      <c r="L59" s="55" t="s">
        <v>303</v>
      </c>
      <c r="M59" s="55" t="s">
        <v>744</v>
      </c>
      <c r="N59" s="55" t="s">
        <v>305</v>
      </c>
      <c r="O59" s="56">
        <v>3007380.6</v>
      </c>
      <c r="P59" s="56">
        <v>0</v>
      </c>
      <c r="Q59" s="56">
        <v>498.18</v>
      </c>
      <c r="R59" s="56">
        <v>176.76</v>
      </c>
      <c r="S59" s="57" t="s">
        <v>1425</v>
      </c>
      <c r="T59" s="56">
        <v>3007702.02</v>
      </c>
      <c r="U59" s="58" t="s">
        <v>858</v>
      </c>
      <c r="V59" s="59" t="s">
        <v>1723</v>
      </c>
      <c r="W59" s="60">
        <f t="shared" si="0"/>
        <v>359</v>
      </c>
    </row>
    <row r="60" spans="1:23" s="9" customFormat="1" ht="104.25" customHeight="1">
      <c r="A60" s="49">
        <v>6</v>
      </c>
      <c r="B60" s="50" t="s">
        <v>132</v>
      </c>
      <c r="C60" s="51" t="s">
        <v>130</v>
      </c>
      <c r="D60" s="51" t="s">
        <v>257</v>
      </c>
      <c r="E60" s="52">
        <v>1</v>
      </c>
      <c r="F60" s="53" t="s">
        <v>739</v>
      </c>
      <c r="G60" s="54" t="s">
        <v>740</v>
      </c>
      <c r="H60" s="54" t="s">
        <v>740</v>
      </c>
      <c r="I60" s="86" t="s">
        <v>39</v>
      </c>
      <c r="J60" s="55" t="s">
        <v>450</v>
      </c>
      <c r="K60" s="55" t="s">
        <v>616</v>
      </c>
      <c r="L60" s="55" t="s">
        <v>303</v>
      </c>
      <c r="M60" s="55" t="s">
        <v>744</v>
      </c>
      <c r="N60" s="55" t="s">
        <v>451</v>
      </c>
      <c r="O60" s="56">
        <v>10168730518.440001</v>
      </c>
      <c r="P60" s="56">
        <v>887545994.52999997</v>
      </c>
      <c r="Q60" s="56">
        <v>422647408.60000002</v>
      </c>
      <c r="R60" s="56">
        <v>403847088</v>
      </c>
      <c r="S60" s="57" t="s">
        <v>1428</v>
      </c>
      <c r="T60" s="56">
        <v>11075076833.57</v>
      </c>
      <c r="U60" s="58" t="s">
        <v>858</v>
      </c>
      <c r="V60" s="59" t="s">
        <v>1724</v>
      </c>
      <c r="W60" s="60">
        <f t="shared" si="0"/>
        <v>907</v>
      </c>
    </row>
    <row r="61" spans="1:23" s="9" customFormat="1" ht="96.75" customHeight="1">
      <c r="A61" s="49">
        <v>6</v>
      </c>
      <c r="B61" s="50" t="s">
        <v>132</v>
      </c>
      <c r="C61" s="51" t="s">
        <v>130</v>
      </c>
      <c r="D61" s="51" t="s">
        <v>257</v>
      </c>
      <c r="E61" s="52">
        <v>1</v>
      </c>
      <c r="F61" s="53" t="s">
        <v>739</v>
      </c>
      <c r="G61" s="54" t="s">
        <v>740</v>
      </c>
      <c r="H61" s="54" t="s">
        <v>740</v>
      </c>
      <c r="I61" s="86" t="s">
        <v>60</v>
      </c>
      <c r="J61" s="55" t="s">
        <v>61</v>
      </c>
      <c r="K61" s="55" t="s">
        <v>234</v>
      </c>
      <c r="L61" s="55" t="s">
        <v>303</v>
      </c>
      <c r="M61" s="55" t="s">
        <v>744</v>
      </c>
      <c r="N61" s="55" t="s">
        <v>305</v>
      </c>
      <c r="O61" s="56">
        <v>25126099.219999999</v>
      </c>
      <c r="P61" s="56">
        <v>0</v>
      </c>
      <c r="Q61" s="56">
        <v>503917.18</v>
      </c>
      <c r="R61" s="56">
        <v>861250.14</v>
      </c>
      <c r="S61" s="57" t="s">
        <v>1725</v>
      </c>
      <c r="T61" s="56">
        <v>25152206.899999999</v>
      </c>
      <c r="U61" s="58" t="s">
        <v>858</v>
      </c>
      <c r="V61" s="59" t="s">
        <v>1726</v>
      </c>
      <c r="W61" s="60">
        <f t="shared" si="0"/>
        <v>1312</v>
      </c>
    </row>
    <row r="62" spans="1:23" s="9" customFormat="1" ht="70.5" customHeight="1">
      <c r="A62" s="49">
        <v>6</v>
      </c>
      <c r="B62" s="50" t="s">
        <v>132</v>
      </c>
      <c r="C62" s="51" t="s">
        <v>130</v>
      </c>
      <c r="D62" s="51" t="s">
        <v>257</v>
      </c>
      <c r="E62" s="52">
        <v>1</v>
      </c>
      <c r="F62" s="53" t="s">
        <v>739</v>
      </c>
      <c r="G62" s="54" t="s">
        <v>740</v>
      </c>
      <c r="H62" s="54" t="s">
        <v>740</v>
      </c>
      <c r="I62" s="86" t="s">
        <v>63</v>
      </c>
      <c r="J62" s="55" t="s">
        <v>64</v>
      </c>
      <c r="K62" s="55" t="s">
        <v>235</v>
      </c>
      <c r="L62" s="55" t="s">
        <v>303</v>
      </c>
      <c r="M62" s="55" t="s">
        <v>744</v>
      </c>
      <c r="N62" s="55" t="s">
        <v>305</v>
      </c>
      <c r="O62" s="56">
        <v>1586550.85</v>
      </c>
      <c r="P62" s="56">
        <v>0</v>
      </c>
      <c r="Q62" s="56">
        <v>54986.65</v>
      </c>
      <c r="R62" s="56">
        <v>0</v>
      </c>
      <c r="S62" s="57" t="s">
        <v>1426</v>
      </c>
      <c r="T62" s="56">
        <v>1641537.5</v>
      </c>
      <c r="U62" s="58" t="s">
        <v>858</v>
      </c>
      <c r="V62" s="59" t="s">
        <v>1727</v>
      </c>
      <c r="W62" s="60">
        <f t="shared" si="0"/>
        <v>1327</v>
      </c>
    </row>
    <row r="63" spans="1:23" s="9" customFormat="1" ht="69.75" customHeight="1">
      <c r="A63" s="49">
        <v>6</v>
      </c>
      <c r="B63" s="50" t="s">
        <v>132</v>
      </c>
      <c r="C63" s="51" t="s">
        <v>130</v>
      </c>
      <c r="D63" s="51" t="s">
        <v>257</v>
      </c>
      <c r="E63" s="52">
        <v>1</v>
      </c>
      <c r="F63" s="53" t="s">
        <v>739</v>
      </c>
      <c r="G63" s="54" t="s">
        <v>740</v>
      </c>
      <c r="H63" s="54" t="s">
        <v>740</v>
      </c>
      <c r="I63" s="86" t="s">
        <v>65</v>
      </c>
      <c r="J63" s="55" t="s">
        <v>66</v>
      </c>
      <c r="K63" s="55" t="s">
        <v>236</v>
      </c>
      <c r="L63" s="55" t="s">
        <v>303</v>
      </c>
      <c r="M63" s="55" t="s">
        <v>744</v>
      </c>
      <c r="N63" s="55" t="s">
        <v>305</v>
      </c>
      <c r="O63" s="56">
        <v>1454518874.3699999</v>
      </c>
      <c r="P63" s="56">
        <v>0</v>
      </c>
      <c r="Q63" s="56">
        <v>1517914.27</v>
      </c>
      <c r="R63" s="56">
        <v>203395.59</v>
      </c>
      <c r="S63" s="57" t="s">
        <v>1427</v>
      </c>
      <c r="T63" s="56">
        <v>1392211358.3599999</v>
      </c>
      <c r="U63" s="58" t="s">
        <v>858</v>
      </c>
      <c r="V63" s="59" t="s">
        <v>1728</v>
      </c>
      <c r="W63" s="60">
        <f t="shared" ref="W63:W97" si="1">IF(OR(LEFT(I63)="7",LEFT(I63,1)="8"),VALUE(RIGHT(I63,3)),VALUE(RIGHT(I63,4)))</f>
        <v>1410</v>
      </c>
    </row>
    <row r="64" spans="1:23" s="9" customFormat="1" ht="93.75" customHeight="1">
      <c r="A64" s="49">
        <v>6</v>
      </c>
      <c r="B64" s="50" t="s">
        <v>132</v>
      </c>
      <c r="C64" s="51" t="s">
        <v>130</v>
      </c>
      <c r="D64" s="51" t="s">
        <v>257</v>
      </c>
      <c r="E64" s="52">
        <v>1</v>
      </c>
      <c r="F64" s="53" t="s">
        <v>739</v>
      </c>
      <c r="G64" s="54" t="s">
        <v>740</v>
      </c>
      <c r="H64" s="54" t="s">
        <v>740</v>
      </c>
      <c r="I64" s="86" t="s">
        <v>260</v>
      </c>
      <c r="J64" s="55" t="s">
        <v>259</v>
      </c>
      <c r="K64" s="55" t="s">
        <v>237</v>
      </c>
      <c r="L64" s="55" t="s">
        <v>303</v>
      </c>
      <c r="M64" s="55" t="s">
        <v>744</v>
      </c>
      <c r="N64" s="55" t="s">
        <v>305</v>
      </c>
      <c r="O64" s="56">
        <v>12667355.85</v>
      </c>
      <c r="P64" s="56">
        <v>0.81</v>
      </c>
      <c r="Q64" s="56">
        <v>158251.81</v>
      </c>
      <c r="R64" s="56">
        <v>6245076.3200000003</v>
      </c>
      <c r="S64" s="57" t="s">
        <v>1729</v>
      </c>
      <c r="T64" s="56">
        <v>9077195.1699999999</v>
      </c>
      <c r="U64" s="58" t="s">
        <v>858</v>
      </c>
      <c r="V64" s="59" t="s">
        <v>1730</v>
      </c>
      <c r="W64" s="60">
        <f t="shared" si="1"/>
        <v>1461</v>
      </c>
    </row>
    <row r="65" spans="1:23" s="9" customFormat="1" ht="60.75" customHeight="1">
      <c r="A65" s="49">
        <v>6</v>
      </c>
      <c r="B65" s="50" t="s">
        <v>132</v>
      </c>
      <c r="C65" s="51" t="s">
        <v>130</v>
      </c>
      <c r="D65" s="51" t="s">
        <v>257</v>
      </c>
      <c r="E65" s="52">
        <v>1</v>
      </c>
      <c r="F65" s="53" t="s">
        <v>739</v>
      </c>
      <c r="G65" s="54" t="s">
        <v>740</v>
      </c>
      <c r="H65" s="54" t="s">
        <v>740</v>
      </c>
      <c r="I65" s="86" t="s">
        <v>258</v>
      </c>
      <c r="J65" s="55" t="s">
        <v>913</v>
      </c>
      <c r="K65" s="55" t="s">
        <v>238</v>
      </c>
      <c r="L65" s="55" t="s">
        <v>303</v>
      </c>
      <c r="M65" s="55" t="s">
        <v>744</v>
      </c>
      <c r="N65" s="55" t="s">
        <v>451</v>
      </c>
      <c r="O65" s="56">
        <v>189905756.47</v>
      </c>
      <c r="P65" s="56">
        <v>1194687.1200000001</v>
      </c>
      <c r="Q65" s="56">
        <v>9809584.1600000001</v>
      </c>
      <c r="R65" s="56">
        <v>986408.26</v>
      </c>
      <c r="S65" s="57" t="s">
        <v>1429</v>
      </c>
      <c r="T65" s="56">
        <v>199923619.49000001</v>
      </c>
      <c r="U65" s="58" t="s">
        <v>858</v>
      </c>
      <c r="V65" s="59" t="s">
        <v>1731</v>
      </c>
      <c r="W65" s="60">
        <f t="shared" si="1"/>
        <v>1464</v>
      </c>
    </row>
    <row r="66" spans="1:23" s="9" customFormat="1" ht="68.25" customHeight="1">
      <c r="A66" s="49">
        <v>6</v>
      </c>
      <c r="B66" s="50" t="s">
        <v>132</v>
      </c>
      <c r="C66" s="51" t="s">
        <v>130</v>
      </c>
      <c r="D66" s="51" t="s">
        <v>257</v>
      </c>
      <c r="E66" s="52">
        <v>1</v>
      </c>
      <c r="F66" s="53" t="s">
        <v>739</v>
      </c>
      <c r="G66" s="54" t="s">
        <v>740</v>
      </c>
      <c r="H66" s="54" t="s">
        <v>740</v>
      </c>
      <c r="I66" s="86" t="s">
        <v>266</v>
      </c>
      <c r="J66" s="55" t="s">
        <v>267</v>
      </c>
      <c r="K66" s="55" t="s">
        <v>268</v>
      </c>
      <c r="L66" s="55" t="s">
        <v>303</v>
      </c>
      <c r="M66" s="55" t="s">
        <v>744</v>
      </c>
      <c r="N66" s="55" t="s">
        <v>994</v>
      </c>
      <c r="O66" s="56">
        <v>2366803448.1300001</v>
      </c>
      <c r="P66" s="56">
        <v>247409644.38</v>
      </c>
      <c r="Q66" s="56">
        <v>105973859.66</v>
      </c>
      <c r="R66" s="56">
        <v>100691262.68000001</v>
      </c>
      <c r="S66" s="57" t="s">
        <v>1430</v>
      </c>
      <c r="T66" s="56">
        <v>2619495689.4899998</v>
      </c>
      <c r="U66" s="58" t="s">
        <v>858</v>
      </c>
      <c r="V66" s="59" t="s">
        <v>1732</v>
      </c>
      <c r="W66" s="60">
        <f t="shared" si="1"/>
        <v>1511</v>
      </c>
    </row>
    <row r="67" spans="1:23" s="9" customFormat="1" ht="76.5" customHeight="1">
      <c r="A67" s="49">
        <v>6</v>
      </c>
      <c r="B67" s="50" t="s">
        <v>132</v>
      </c>
      <c r="C67" s="51" t="s">
        <v>130</v>
      </c>
      <c r="D67" s="51" t="s">
        <v>257</v>
      </c>
      <c r="E67" s="52">
        <v>1</v>
      </c>
      <c r="F67" s="53" t="s">
        <v>853</v>
      </c>
      <c r="G67" s="54" t="s">
        <v>67</v>
      </c>
      <c r="H67" s="54" t="s">
        <v>67</v>
      </c>
      <c r="I67" s="86" t="s">
        <v>650</v>
      </c>
      <c r="J67" s="55" t="s">
        <v>651</v>
      </c>
      <c r="K67" s="55" t="s">
        <v>1114</v>
      </c>
      <c r="L67" s="55" t="s">
        <v>303</v>
      </c>
      <c r="M67" s="55" t="s">
        <v>857</v>
      </c>
      <c r="N67" s="55" t="s">
        <v>305</v>
      </c>
      <c r="O67" s="56">
        <v>23221.46</v>
      </c>
      <c r="P67" s="56">
        <v>0</v>
      </c>
      <c r="Q67" s="56">
        <v>487.7</v>
      </c>
      <c r="R67" s="56">
        <v>65.180000000000007</v>
      </c>
      <c r="S67" s="57" t="s">
        <v>1433</v>
      </c>
      <c r="T67" s="56">
        <v>23643.98</v>
      </c>
      <c r="U67" s="58" t="s">
        <v>306</v>
      </c>
      <c r="V67" s="59" t="s">
        <v>1293</v>
      </c>
      <c r="W67" s="60">
        <f t="shared" si="1"/>
        <v>196</v>
      </c>
    </row>
    <row r="68" spans="1:23" s="9" customFormat="1" ht="144.75" customHeight="1">
      <c r="A68" s="49">
        <v>6</v>
      </c>
      <c r="B68" s="50" t="s">
        <v>132</v>
      </c>
      <c r="C68" s="51" t="s">
        <v>130</v>
      </c>
      <c r="D68" s="51" t="s">
        <v>257</v>
      </c>
      <c r="E68" s="52">
        <v>1</v>
      </c>
      <c r="F68" s="53" t="s">
        <v>853</v>
      </c>
      <c r="G68" s="54" t="s">
        <v>67</v>
      </c>
      <c r="H68" s="54" t="s">
        <v>67</v>
      </c>
      <c r="I68" s="86" t="s">
        <v>982</v>
      </c>
      <c r="J68" s="55" t="s">
        <v>345</v>
      </c>
      <c r="K68" s="55" t="s">
        <v>1036</v>
      </c>
      <c r="L68" s="55" t="s">
        <v>303</v>
      </c>
      <c r="M68" s="55" t="s">
        <v>857</v>
      </c>
      <c r="N68" s="55" t="s">
        <v>845</v>
      </c>
      <c r="O68" s="56">
        <v>48176456573.169998</v>
      </c>
      <c r="P68" s="56">
        <v>21382248100.759998</v>
      </c>
      <c r="Q68" s="56">
        <v>2608713218.9899998</v>
      </c>
      <c r="R68" s="56">
        <v>27272613933.310001</v>
      </c>
      <c r="S68" s="57" t="s">
        <v>1733</v>
      </c>
      <c r="T68" s="56">
        <v>44894803959.610001</v>
      </c>
      <c r="U68" s="58" t="s">
        <v>858</v>
      </c>
      <c r="V68" s="59" t="s">
        <v>1734</v>
      </c>
      <c r="W68" s="60">
        <f t="shared" si="1"/>
        <v>362</v>
      </c>
    </row>
    <row r="69" spans="1:23" s="9" customFormat="1" ht="100.5" customHeight="1">
      <c r="A69" s="49">
        <v>6</v>
      </c>
      <c r="B69" s="50" t="s">
        <v>132</v>
      </c>
      <c r="C69" s="51" t="s">
        <v>130</v>
      </c>
      <c r="D69" s="51" t="s">
        <v>257</v>
      </c>
      <c r="E69" s="52">
        <v>1</v>
      </c>
      <c r="F69" s="53" t="s">
        <v>853</v>
      </c>
      <c r="G69" s="54" t="s">
        <v>67</v>
      </c>
      <c r="H69" s="54" t="s">
        <v>67</v>
      </c>
      <c r="I69" s="86" t="s">
        <v>1115</v>
      </c>
      <c r="J69" s="55" t="s">
        <v>1116</v>
      </c>
      <c r="K69" s="55" t="s">
        <v>482</v>
      </c>
      <c r="L69" s="55" t="s">
        <v>303</v>
      </c>
      <c r="M69" s="55" t="s">
        <v>857</v>
      </c>
      <c r="N69" s="55" t="s">
        <v>451</v>
      </c>
      <c r="O69" s="56">
        <v>11817180980.459999</v>
      </c>
      <c r="P69" s="56">
        <v>380509011.30000001</v>
      </c>
      <c r="Q69" s="56">
        <v>722190999.91999996</v>
      </c>
      <c r="R69" s="56">
        <v>558894324.37</v>
      </c>
      <c r="S69" s="57" t="s">
        <v>1435</v>
      </c>
      <c r="T69" s="56">
        <v>12360986667.309999</v>
      </c>
      <c r="U69" s="58" t="s">
        <v>306</v>
      </c>
      <c r="V69" s="59" t="s">
        <v>1291</v>
      </c>
      <c r="W69" s="60">
        <f t="shared" si="1"/>
        <v>1356</v>
      </c>
    </row>
    <row r="70" spans="1:23" s="9" customFormat="1" ht="81.75" customHeight="1">
      <c r="A70" s="49">
        <v>6</v>
      </c>
      <c r="B70" s="50" t="s">
        <v>132</v>
      </c>
      <c r="C70" s="51" t="s">
        <v>130</v>
      </c>
      <c r="D70" s="51" t="s">
        <v>257</v>
      </c>
      <c r="E70" s="52">
        <v>1</v>
      </c>
      <c r="F70" s="53" t="s">
        <v>853</v>
      </c>
      <c r="G70" s="54" t="s">
        <v>67</v>
      </c>
      <c r="H70" s="54" t="s">
        <v>67</v>
      </c>
      <c r="I70" s="86" t="s">
        <v>483</v>
      </c>
      <c r="J70" s="55" t="s">
        <v>484</v>
      </c>
      <c r="K70" s="55" t="s">
        <v>1056</v>
      </c>
      <c r="L70" s="55" t="s">
        <v>303</v>
      </c>
      <c r="M70" s="55" t="s">
        <v>857</v>
      </c>
      <c r="N70" s="55" t="s">
        <v>305</v>
      </c>
      <c r="O70" s="56">
        <v>1811.48</v>
      </c>
      <c r="P70" s="56">
        <v>0</v>
      </c>
      <c r="Q70" s="56">
        <v>61.2</v>
      </c>
      <c r="R70" s="56">
        <v>0</v>
      </c>
      <c r="S70" s="57" t="s">
        <v>1434</v>
      </c>
      <c r="T70" s="56">
        <v>1872.68</v>
      </c>
      <c r="U70" s="58" t="s">
        <v>306</v>
      </c>
      <c r="V70" s="59" t="s">
        <v>1292</v>
      </c>
      <c r="W70" s="60">
        <f t="shared" si="1"/>
        <v>1368</v>
      </c>
    </row>
    <row r="71" spans="1:23" s="9" customFormat="1" ht="128.25" customHeight="1">
      <c r="A71" s="49">
        <v>6</v>
      </c>
      <c r="B71" s="50" t="s">
        <v>132</v>
      </c>
      <c r="C71" s="51" t="s">
        <v>130</v>
      </c>
      <c r="D71" s="51" t="s">
        <v>257</v>
      </c>
      <c r="E71" s="52">
        <v>1</v>
      </c>
      <c r="F71" s="53" t="s">
        <v>853</v>
      </c>
      <c r="G71" s="54" t="s">
        <v>67</v>
      </c>
      <c r="H71" s="54" t="s">
        <v>67</v>
      </c>
      <c r="I71" s="86" t="s">
        <v>1735</v>
      </c>
      <c r="J71" s="55" t="s">
        <v>1736</v>
      </c>
      <c r="K71" s="55" t="s">
        <v>1737</v>
      </c>
      <c r="L71" s="55" t="s">
        <v>303</v>
      </c>
      <c r="M71" s="55" t="s">
        <v>857</v>
      </c>
      <c r="N71" s="55" t="s">
        <v>451</v>
      </c>
      <c r="O71" s="56">
        <v>128516358.8</v>
      </c>
      <c r="P71" s="56">
        <v>22016319.07</v>
      </c>
      <c r="Q71" s="56">
        <v>13379706.84</v>
      </c>
      <c r="R71" s="56">
        <v>10845126.34</v>
      </c>
      <c r="S71" s="57" t="s">
        <v>1738</v>
      </c>
      <c r="T71" s="56">
        <v>153067258.37</v>
      </c>
      <c r="U71" s="58" t="s">
        <v>306</v>
      </c>
      <c r="V71" s="59" t="s">
        <v>1739</v>
      </c>
      <c r="W71" s="60">
        <f t="shared" si="1"/>
        <v>1556</v>
      </c>
    </row>
    <row r="72" spans="1:23" s="9" customFormat="1" ht="56.25">
      <c r="A72" s="49">
        <v>6</v>
      </c>
      <c r="B72" s="50" t="s">
        <v>132</v>
      </c>
      <c r="C72" s="51" t="s">
        <v>130</v>
      </c>
      <c r="D72" s="51" t="s">
        <v>257</v>
      </c>
      <c r="E72" s="52">
        <v>1</v>
      </c>
      <c r="F72" s="53" t="s">
        <v>1060</v>
      </c>
      <c r="G72" s="54" t="s">
        <v>1061</v>
      </c>
      <c r="H72" s="54" t="s">
        <v>1061</v>
      </c>
      <c r="I72" s="86" t="s">
        <v>1062</v>
      </c>
      <c r="J72" s="55" t="s">
        <v>172</v>
      </c>
      <c r="K72" s="55" t="s">
        <v>173</v>
      </c>
      <c r="L72" s="55" t="s">
        <v>303</v>
      </c>
      <c r="M72" s="55" t="s">
        <v>500</v>
      </c>
      <c r="N72" s="55" t="s">
        <v>305</v>
      </c>
      <c r="O72" s="56">
        <v>0</v>
      </c>
      <c r="P72" s="56">
        <v>0</v>
      </c>
      <c r="Q72" s="56">
        <v>0</v>
      </c>
      <c r="R72" s="56">
        <v>0</v>
      </c>
      <c r="S72" s="57" t="s">
        <v>1436</v>
      </c>
      <c r="T72" s="56">
        <v>0</v>
      </c>
      <c r="U72" s="58" t="s">
        <v>858</v>
      </c>
      <c r="V72" s="59" t="s">
        <v>1740</v>
      </c>
      <c r="W72" s="60">
        <f t="shared" si="1"/>
        <v>1348</v>
      </c>
    </row>
    <row r="73" spans="1:23" s="9" customFormat="1" ht="79.5" customHeight="1">
      <c r="A73" s="49">
        <v>6</v>
      </c>
      <c r="B73" s="50" t="s">
        <v>132</v>
      </c>
      <c r="C73" s="51" t="s">
        <v>130</v>
      </c>
      <c r="D73" s="51" t="s">
        <v>257</v>
      </c>
      <c r="E73" s="52">
        <v>1</v>
      </c>
      <c r="F73" s="53" t="s">
        <v>1060</v>
      </c>
      <c r="G73" s="54" t="s">
        <v>1061</v>
      </c>
      <c r="H73" s="54" t="s">
        <v>1061</v>
      </c>
      <c r="I73" s="86" t="s">
        <v>501</v>
      </c>
      <c r="J73" s="55" t="s">
        <v>502</v>
      </c>
      <c r="K73" s="55" t="s">
        <v>503</v>
      </c>
      <c r="L73" s="55" t="s">
        <v>303</v>
      </c>
      <c r="M73" s="55" t="s">
        <v>500</v>
      </c>
      <c r="N73" s="55" t="s">
        <v>451</v>
      </c>
      <c r="O73" s="56">
        <v>405665264.91000003</v>
      </c>
      <c r="P73" s="56">
        <v>41530608</v>
      </c>
      <c r="Q73" s="56">
        <v>13984348</v>
      </c>
      <c r="R73" s="56">
        <v>16070143.91</v>
      </c>
      <c r="S73" s="57" t="s">
        <v>1437</v>
      </c>
      <c r="T73" s="56">
        <v>445110077</v>
      </c>
      <c r="U73" s="58" t="s">
        <v>306</v>
      </c>
      <c r="V73" s="59" t="s">
        <v>1294</v>
      </c>
      <c r="W73" s="60">
        <f t="shared" si="1"/>
        <v>1398</v>
      </c>
    </row>
    <row r="74" spans="1:23" s="9" customFormat="1" ht="57.75" customHeight="1">
      <c r="A74" s="49">
        <v>6</v>
      </c>
      <c r="B74" s="50" t="s">
        <v>132</v>
      </c>
      <c r="C74" s="51" t="s">
        <v>130</v>
      </c>
      <c r="D74" s="51" t="s">
        <v>257</v>
      </c>
      <c r="E74" s="52">
        <v>1</v>
      </c>
      <c r="F74" s="53" t="s">
        <v>510</v>
      </c>
      <c r="G74" s="54" t="s">
        <v>511</v>
      </c>
      <c r="H74" s="54" t="s">
        <v>511</v>
      </c>
      <c r="I74" s="86" t="s">
        <v>512</v>
      </c>
      <c r="J74" s="55" t="s">
        <v>666</v>
      </c>
      <c r="K74" s="55" t="s">
        <v>977</v>
      </c>
      <c r="L74" s="55" t="s">
        <v>303</v>
      </c>
      <c r="M74" s="55" t="s">
        <v>304</v>
      </c>
      <c r="N74" s="55" t="s">
        <v>305</v>
      </c>
      <c r="O74" s="56">
        <v>1713515.92</v>
      </c>
      <c r="P74" s="56">
        <v>0</v>
      </c>
      <c r="Q74" s="56">
        <v>19277.990000000002</v>
      </c>
      <c r="R74" s="56">
        <v>34800</v>
      </c>
      <c r="S74" s="57" t="s">
        <v>1741</v>
      </c>
      <c r="T74" s="56">
        <v>1697993.91</v>
      </c>
      <c r="U74" s="58" t="s">
        <v>306</v>
      </c>
      <c r="V74" s="59" t="s">
        <v>1438</v>
      </c>
      <c r="W74" s="60">
        <f t="shared" si="1"/>
        <v>1225</v>
      </c>
    </row>
    <row r="75" spans="1:23" s="9" customFormat="1" ht="67.5">
      <c r="A75" s="49">
        <v>6</v>
      </c>
      <c r="B75" s="50" t="s">
        <v>132</v>
      </c>
      <c r="C75" s="51" t="s">
        <v>130</v>
      </c>
      <c r="D75" s="51" t="s">
        <v>257</v>
      </c>
      <c r="E75" s="52">
        <v>1</v>
      </c>
      <c r="F75" s="53" t="s">
        <v>290</v>
      </c>
      <c r="G75" s="54" t="s">
        <v>873</v>
      </c>
      <c r="H75" s="54" t="s">
        <v>873</v>
      </c>
      <c r="I75" s="86" t="s">
        <v>874</v>
      </c>
      <c r="J75" s="55" t="s">
        <v>875</v>
      </c>
      <c r="K75" s="55" t="s">
        <v>248</v>
      </c>
      <c r="L75" s="55" t="s">
        <v>303</v>
      </c>
      <c r="M75" s="55" t="s">
        <v>304</v>
      </c>
      <c r="N75" s="55" t="s">
        <v>305</v>
      </c>
      <c r="O75" s="56">
        <v>13098593.109999999</v>
      </c>
      <c r="P75" s="56">
        <v>11409486</v>
      </c>
      <c r="Q75" s="56">
        <v>42668</v>
      </c>
      <c r="R75" s="56">
        <v>11340701</v>
      </c>
      <c r="S75" s="57" t="s">
        <v>1742</v>
      </c>
      <c r="T75" s="56">
        <v>2021333</v>
      </c>
      <c r="U75" s="58" t="s">
        <v>858</v>
      </c>
      <c r="V75" s="59" t="s">
        <v>1302</v>
      </c>
      <c r="W75" s="60">
        <f t="shared" si="1"/>
        <v>145</v>
      </c>
    </row>
    <row r="76" spans="1:23" s="9" customFormat="1" ht="99.75" customHeight="1">
      <c r="A76" s="49">
        <v>6</v>
      </c>
      <c r="B76" s="50" t="s">
        <v>132</v>
      </c>
      <c r="C76" s="51" t="s">
        <v>130</v>
      </c>
      <c r="D76" s="51" t="s">
        <v>257</v>
      </c>
      <c r="E76" s="52">
        <v>1</v>
      </c>
      <c r="F76" s="53" t="s">
        <v>290</v>
      </c>
      <c r="G76" s="54" t="s">
        <v>873</v>
      </c>
      <c r="H76" s="54" t="s">
        <v>873</v>
      </c>
      <c r="I76" s="86" t="s">
        <v>1067</v>
      </c>
      <c r="J76" s="55" t="s">
        <v>1068</v>
      </c>
      <c r="K76" s="55" t="s">
        <v>1012</v>
      </c>
      <c r="L76" s="55" t="s">
        <v>303</v>
      </c>
      <c r="M76" s="55" t="s">
        <v>304</v>
      </c>
      <c r="N76" s="55" t="s">
        <v>850</v>
      </c>
      <c r="O76" s="56">
        <v>5677173028.3299999</v>
      </c>
      <c r="P76" s="56">
        <v>766458790.94000006</v>
      </c>
      <c r="Q76" s="56">
        <v>156072757.33000001</v>
      </c>
      <c r="R76" s="56">
        <v>53548540.57</v>
      </c>
      <c r="S76" s="57" t="s">
        <v>1442</v>
      </c>
      <c r="T76" s="56">
        <v>6546156036.0299997</v>
      </c>
      <c r="U76" s="58" t="s">
        <v>858</v>
      </c>
      <c r="V76" s="59" t="s">
        <v>1296</v>
      </c>
      <c r="W76" s="60">
        <f t="shared" si="1"/>
        <v>582</v>
      </c>
    </row>
    <row r="77" spans="1:23" s="9" customFormat="1" ht="121.5" customHeight="1">
      <c r="A77" s="49">
        <v>6</v>
      </c>
      <c r="B77" s="50" t="s">
        <v>132</v>
      </c>
      <c r="C77" s="51" t="s">
        <v>130</v>
      </c>
      <c r="D77" s="51" t="s">
        <v>257</v>
      </c>
      <c r="E77" s="52">
        <v>1</v>
      </c>
      <c r="F77" s="53" t="s">
        <v>290</v>
      </c>
      <c r="G77" s="54" t="s">
        <v>873</v>
      </c>
      <c r="H77" s="54" t="s">
        <v>873</v>
      </c>
      <c r="I77" s="86" t="s">
        <v>1069</v>
      </c>
      <c r="J77" s="55" t="s">
        <v>1070</v>
      </c>
      <c r="K77" s="55" t="s">
        <v>1013</v>
      </c>
      <c r="L77" s="55" t="s">
        <v>303</v>
      </c>
      <c r="M77" s="55" t="s">
        <v>304</v>
      </c>
      <c r="N77" s="55" t="s">
        <v>305</v>
      </c>
      <c r="O77" s="56">
        <v>7683203.2000000002</v>
      </c>
      <c r="P77" s="56">
        <v>0</v>
      </c>
      <c r="Q77" s="56">
        <v>0</v>
      </c>
      <c r="R77" s="56">
        <v>0</v>
      </c>
      <c r="S77" s="57" t="s">
        <v>1743</v>
      </c>
      <c r="T77" s="56">
        <v>7683203.2000000002</v>
      </c>
      <c r="U77" s="58" t="s">
        <v>858</v>
      </c>
      <c r="V77" s="59" t="s">
        <v>1744</v>
      </c>
      <c r="W77" s="60">
        <f t="shared" si="1"/>
        <v>721</v>
      </c>
    </row>
    <row r="78" spans="1:23" s="9" customFormat="1" ht="78.75">
      <c r="A78" s="49">
        <v>6</v>
      </c>
      <c r="B78" s="50" t="s">
        <v>132</v>
      </c>
      <c r="C78" s="51" t="s">
        <v>130</v>
      </c>
      <c r="D78" s="51" t="s">
        <v>257</v>
      </c>
      <c r="E78" s="52">
        <v>1</v>
      </c>
      <c r="F78" s="53" t="s">
        <v>290</v>
      </c>
      <c r="G78" s="54" t="s">
        <v>873</v>
      </c>
      <c r="H78" s="54" t="s">
        <v>873</v>
      </c>
      <c r="I78" s="86" t="s">
        <v>1071</v>
      </c>
      <c r="J78" s="55" t="s">
        <v>1072</v>
      </c>
      <c r="K78" s="55" t="s">
        <v>1073</v>
      </c>
      <c r="L78" s="55" t="s">
        <v>303</v>
      </c>
      <c r="M78" s="55" t="s">
        <v>304</v>
      </c>
      <c r="N78" s="55" t="s">
        <v>305</v>
      </c>
      <c r="O78" s="56">
        <v>5072645.12</v>
      </c>
      <c r="P78" s="56">
        <v>0</v>
      </c>
      <c r="Q78" s="56">
        <v>173792.84</v>
      </c>
      <c r="R78" s="56">
        <v>5557.44</v>
      </c>
      <c r="S78" s="57" t="s">
        <v>1439</v>
      </c>
      <c r="T78" s="56">
        <v>5240880.5199999996</v>
      </c>
      <c r="U78" s="58" t="s">
        <v>858</v>
      </c>
      <c r="V78" s="59" t="s">
        <v>1297</v>
      </c>
      <c r="W78" s="60">
        <f t="shared" si="1"/>
        <v>726</v>
      </c>
    </row>
    <row r="79" spans="1:23" s="9" customFormat="1" ht="93.75" customHeight="1">
      <c r="A79" s="49">
        <v>6</v>
      </c>
      <c r="B79" s="50" t="s">
        <v>132</v>
      </c>
      <c r="C79" s="51" t="s">
        <v>130</v>
      </c>
      <c r="D79" s="51" t="s">
        <v>257</v>
      </c>
      <c r="E79" s="52">
        <v>1</v>
      </c>
      <c r="F79" s="53" t="s">
        <v>290</v>
      </c>
      <c r="G79" s="54" t="s">
        <v>873</v>
      </c>
      <c r="H79" s="54" t="s">
        <v>873</v>
      </c>
      <c r="I79" s="86" t="s">
        <v>201</v>
      </c>
      <c r="J79" s="55" t="s">
        <v>28</v>
      </c>
      <c r="K79" s="55" t="s">
        <v>202</v>
      </c>
      <c r="L79" s="55" t="s">
        <v>303</v>
      </c>
      <c r="M79" s="55" t="s">
        <v>304</v>
      </c>
      <c r="N79" s="55" t="s">
        <v>451</v>
      </c>
      <c r="O79" s="56">
        <v>10371340596.780001</v>
      </c>
      <c r="P79" s="56">
        <v>201101790</v>
      </c>
      <c r="Q79" s="56">
        <v>1076679125.8499999</v>
      </c>
      <c r="R79" s="56">
        <v>485983256.25999999</v>
      </c>
      <c r="S79" s="57" t="s">
        <v>1745</v>
      </c>
      <c r="T79" s="56">
        <v>11163138256.370001</v>
      </c>
      <c r="U79" s="58" t="s">
        <v>858</v>
      </c>
      <c r="V79" s="59" t="s">
        <v>1746</v>
      </c>
      <c r="W79" s="60">
        <f t="shared" si="1"/>
        <v>742</v>
      </c>
    </row>
    <row r="80" spans="1:23" s="9" customFormat="1" ht="66.75" customHeight="1">
      <c r="A80" s="49">
        <v>6</v>
      </c>
      <c r="B80" s="50" t="s">
        <v>132</v>
      </c>
      <c r="C80" s="51" t="s">
        <v>130</v>
      </c>
      <c r="D80" s="51" t="s">
        <v>257</v>
      </c>
      <c r="E80" s="52">
        <v>1</v>
      </c>
      <c r="F80" s="53" t="s">
        <v>290</v>
      </c>
      <c r="G80" s="54" t="s">
        <v>873</v>
      </c>
      <c r="H80" s="54" t="s">
        <v>873</v>
      </c>
      <c r="I80" s="86" t="s">
        <v>1088</v>
      </c>
      <c r="J80" s="55" t="s">
        <v>29</v>
      </c>
      <c r="K80" s="55" t="s">
        <v>1194</v>
      </c>
      <c r="L80" s="55" t="s">
        <v>303</v>
      </c>
      <c r="M80" s="55" t="s">
        <v>304</v>
      </c>
      <c r="N80" s="55" t="s">
        <v>305</v>
      </c>
      <c r="O80" s="56">
        <v>1668.67</v>
      </c>
      <c r="P80" s="56">
        <v>0</v>
      </c>
      <c r="Q80" s="56">
        <v>52.62</v>
      </c>
      <c r="R80" s="56">
        <v>0</v>
      </c>
      <c r="S80" s="57" t="s">
        <v>1440</v>
      </c>
      <c r="T80" s="56">
        <v>1721.29</v>
      </c>
      <c r="U80" s="58" t="s">
        <v>858</v>
      </c>
      <c r="V80" s="59" t="s">
        <v>1298</v>
      </c>
      <c r="W80" s="60">
        <f t="shared" si="1"/>
        <v>1335</v>
      </c>
    </row>
    <row r="81" spans="1:23" s="9" customFormat="1" ht="107.25" customHeight="1">
      <c r="A81" s="49">
        <v>6</v>
      </c>
      <c r="B81" s="50" t="s">
        <v>132</v>
      </c>
      <c r="C81" s="51" t="s">
        <v>130</v>
      </c>
      <c r="D81" s="51" t="s">
        <v>257</v>
      </c>
      <c r="E81" s="52">
        <v>1</v>
      </c>
      <c r="F81" s="53" t="s">
        <v>290</v>
      </c>
      <c r="G81" s="54" t="s">
        <v>873</v>
      </c>
      <c r="H81" s="54" t="s">
        <v>873</v>
      </c>
      <c r="I81" s="86" t="s">
        <v>1089</v>
      </c>
      <c r="J81" s="55" t="s">
        <v>1747</v>
      </c>
      <c r="K81" s="55" t="s">
        <v>1748</v>
      </c>
      <c r="L81" s="55" t="s">
        <v>303</v>
      </c>
      <c r="M81" s="55" t="s">
        <v>304</v>
      </c>
      <c r="N81" s="55" t="s">
        <v>850</v>
      </c>
      <c r="O81" s="56">
        <v>9982000980.0699997</v>
      </c>
      <c r="P81" s="56">
        <v>4476575460.3800001</v>
      </c>
      <c r="Q81" s="56">
        <v>316698659.64999998</v>
      </c>
      <c r="R81" s="56">
        <v>1212334360.8699999</v>
      </c>
      <c r="S81" s="57" t="s">
        <v>1617</v>
      </c>
      <c r="T81" s="56">
        <v>13562940739.23</v>
      </c>
      <c r="U81" s="58" t="s">
        <v>858</v>
      </c>
      <c r="V81" s="59" t="s">
        <v>1299</v>
      </c>
      <c r="W81" s="60">
        <f t="shared" si="1"/>
        <v>1336</v>
      </c>
    </row>
    <row r="82" spans="1:23" s="9" customFormat="1" ht="114" customHeight="1">
      <c r="A82" s="49">
        <v>6</v>
      </c>
      <c r="B82" s="50" t="s">
        <v>132</v>
      </c>
      <c r="C82" s="51" t="s">
        <v>130</v>
      </c>
      <c r="D82" s="51" t="s">
        <v>257</v>
      </c>
      <c r="E82" s="52">
        <v>1</v>
      </c>
      <c r="F82" s="53" t="s">
        <v>290</v>
      </c>
      <c r="G82" s="54" t="s">
        <v>873</v>
      </c>
      <c r="H82" s="54" t="s">
        <v>873</v>
      </c>
      <c r="I82" s="86" t="s">
        <v>1090</v>
      </c>
      <c r="J82" s="55" t="s">
        <v>1268</v>
      </c>
      <c r="K82" s="55" t="s">
        <v>1269</v>
      </c>
      <c r="L82" s="55" t="s">
        <v>303</v>
      </c>
      <c r="M82" s="55" t="s">
        <v>304</v>
      </c>
      <c r="N82" s="55" t="s">
        <v>305</v>
      </c>
      <c r="O82" s="56">
        <v>594005172</v>
      </c>
      <c r="P82" s="56">
        <v>202078157</v>
      </c>
      <c r="Q82" s="56">
        <v>16234643</v>
      </c>
      <c r="R82" s="56">
        <v>9607260</v>
      </c>
      <c r="S82" s="57" t="s">
        <v>1749</v>
      </c>
      <c r="T82" s="56">
        <v>802710712</v>
      </c>
      <c r="U82" s="58" t="s">
        <v>858</v>
      </c>
      <c r="V82" s="59" t="s">
        <v>1300</v>
      </c>
      <c r="W82" s="60">
        <f t="shared" si="1"/>
        <v>1346</v>
      </c>
    </row>
    <row r="83" spans="1:23" s="9" customFormat="1" ht="71.25" customHeight="1">
      <c r="A83" s="49">
        <v>6</v>
      </c>
      <c r="B83" s="50" t="s">
        <v>132</v>
      </c>
      <c r="C83" s="51" t="s">
        <v>130</v>
      </c>
      <c r="D83" s="51" t="s">
        <v>257</v>
      </c>
      <c r="E83" s="52">
        <v>1</v>
      </c>
      <c r="F83" s="53" t="s">
        <v>290</v>
      </c>
      <c r="G83" s="54" t="s">
        <v>873</v>
      </c>
      <c r="H83" s="54" t="s">
        <v>873</v>
      </c>
      <c r="I83" s="86" t="s">
        <v>1091</v>
      </c>
      <c r="J83" s="55" t="s">
        <v>251</v>
      </c>
      <c r="K83" s="55" t="s">
        <v>143</v>
      </c>
      <c r="L83" s="55" t="s">
        <v>303</v>
      </c>
      <c r="M83" s="55" t="s">
        <v>304</v>
      </c>
      <c r="N83" s="55" t="s">
        <v>305</v>
      </c>
      <c r="O83" s="56">
        <v>18112315.68</v>
      </c>
      <c r="P83" s="56">
        <v>0</v>
      </c>
      <c r="Q83" s="56">
        <v>563061.92000000004</v>
      </c>
      <c r="R83" s="56">
        <v>3689419.65</v>
      </c>
      <c r="S83" s="57" t="s">
        <v>1750</v>
      </c>
      <c r="T83" s="56">
        <v>14985957.949999999</v>
      </c>
      <c r="U83" s="58" t="s">
        <v>858</v>
      </c>
      <c r="V83" s="59" t="s">
        <v>1301</v>
      </c>
      <c r="W83" s="60">
        <f t="shared" si="1"/>
        <v>1397</v>
      </c>
    </row>
    <row r="84" spans="1:23" s="9" customFormat="1" ht="102.75" customHeight="1">
      <c r="A84" s="49">
        <v>6</v>
      </c>
      <c r="B84" s="50" t="s">
        <v>132</v>
      </c>
      <c r="C84" s="51" t="s">
        <v>130</v>
      </c>
      <c r="D84" s="51" t="s">
        <v>257</v>
      </c>
      <c r="E84" s="52">
        <v>1</v>
      </c>
      <c r="F84" s="53" t="s">
        <v>290</v>
      </c>
      <c r="G84" s="54" t="s">
        <v>873</v>
      </c>
      <c r="H84" s="54" t="s">
        <v>873</v>
      </c>
      <c r="I84" s="86" t="s">
        <v>626</v>
      </c>
      <c r="J84" s="55" t="s">
        <v>252</v>
      </c>
      <c r="K84" s="55" t="s">
        <v>144</v>
      </c>
      <c r="L84" s="55" t="s">
        <v>303</v>
      </c>
      <c r="M84" s="55" t="s">
        <v>304</v>
      </c>
      <c r="N84" s="55" t="s">
        <v>451</v>
      </c>
      <c r="O84" s="56">
        <v>165315922.31</v>
      </c>
      <c r="P84" s="56">
        <v>19315811.969999999</v>
      </c>
      <c r="Q84" s="56">
        <v>11522753.52</v>
      </c>
      <c r="R84" s="56">
        <v>9926298.1899999995</v>
      </c>
      <c r="S84" s="57" t="s">
        <v>1751</v>
      </c>
      <c r="T84" s="56">
        <v>186228189.61000001</v>
      </c>
      <c r="U84" s="58" t="s">
        <v>858</v>
      </c>
      <c r="V84" s="59" t="s">
        <v>1752</v>
      </c>
      <c r="W84" s="60">
        <f t="shared" si="1"/>
        <v>1462</v>
      </c>
    </row>
    <row r="85" spans="1:23" s="9" customFormat="1" ht="84" customHeight="1">
      <c r="A85" s="49">
        <v>6</v>
      </c>
      <c r="B85" s="50" t="s">
        <v>132</v>
      </c>
      <c r="C85" s="51" t="s">
        <v>130</v>
      </c>
      <c r="D85" s="51" t="s">
        <v>257</v>
      </c>
      <c r="E85" s="52">
        <v>1</v>
      </c>
      <c r="F85" s="53" t="s">
        <v>290</v>
      </c>
      <c r="G85" s="54" t="s">
        <v>873</v>
      </c>
      <c r="H85" s="54" t="s">
        <v>740</v>
      </c>
      <c r="I85" s="86" t="s">
        <v>30</v>
      </c>
      <c r="J85" s="55" t="s">
        <v>31</v>
      </c>
      <c r="K85" s="55" t="s">
        <v>145</v>
      </c>
      <c r="L85" s="55" t="s">
        <v>303</v>
      </c>
      <c r="M85" s="55" t="s">
        <v>304</v>
      </c>
      <c r="N85" s="55" t="s">
        <v>305</v>
      </c>
      <c r="O85" s="56">
        <v>142709356.27000001</v>
      </c>
      <c r="P85" s="56">
        <v>59851675.049999997</v>
      </c>
      <c r="Q85" s="56">
        <v>5977457.6600000001</v>
      </c>
      <c r="R85" s="56">
        <v>264341.17</v>
      </c>
      <c r="S85" s="57" t="s">
        <v>1441</v>
      </c>
      <c r="T85" s="56">
        <v>206083696.34</v>
      </c>
      <c r="U85" s="58" t="s">
        <v>858</v>
      </c>
      <c r="V85" s="59" t="s">
        <v>1295</v>
      </c>
      <c r="W85" s="60">
        <f t="shared" si="1"/>
        <v>1484</v>
      </c>
    </row>
    <row r="86" spans="1:23" s="9" customFormat="1" ht="137.25" customHeight="1">
      <c r="A86" s="49">
        <v>6</v>
      </c>
      <c r="B86" s="50" t="s">
        <v>132</v>
      </c>
      <c r="C86" s="51" t="s">
        <v>130</v>
      </c>
      <c r="D86" s="51" t="s">
        <v>257</v>
      </c>
      <c r="E86" s="52">
        <v>1</v>
      </c>
      <c r="F86" s="53" t="s">
        <v>290</v>
      </c>
      <c r="G86" s="54" t="s">
        <v>873</v>
      </c>
      <c r="H86" s="54" t="s">
        <v>873</v>
      </c>
      <c r="I86" s="86" t="s">
        <v>269</v>
      </c>
      <c r="J86" s="55" t="s">
        <v>270</v>
      </c>
      <c r="K86" s="55" t="s">
        <v>271</v>
      </c>
      <c r="L86" s="55" t="s">
        <v>303</v>
      </c>
      <c r="M86" s="55" t="s">
        <v>304</v>
      </c>
      <c r="N86" s="55" t="s">
        <v>994</v>
      </c>
      <c r="O86" s="56">
        <v>2520002063.5500002</v>
      </c>
      <c r="P86" s="56">
        <v>144791132</v>
      </c>
      <c r="Q86" s="56">
        <v>316527968.50999999</v>
      </c>
      <c r="R86" s="56">
        <v>97599917.200000003</v>
      </c>
      <c r="S86" s="57" t="s">
        <v>1753</v>
      </c>
      <c r="T86" s="56">
        <v>2883721246.8600001</v>
      </c>
      <c r="U86" s="58" t="s">
        <v>858</v>
      </c>
      <c r="V86" s="59" t="s">
        <v>1754</v>
      </c>
      <c r="W86" s="60">
        <f t="shared" si="1"/>
        <v>1508</v>
      </c>
    </row>
    <row r="87" spans="1:23" s="9" customFormat="1" ht="108" customHeight="1">
      <c r="A87" s="49">
        <v>6</v>
      </c>
      <c r="B87" s="50" t="s">
        <v>132</v>
      </c>
      <c r="C87" s="51" t="s">
        <v>130</v>
      </c>
      <c r="D87" s="51" t="s">
        <v>257</v>
      </c>
      <c r="E87" s="52">
        <v>1</v>
      </c>
      <c r="F87" s="53" t="s">
        <v>290</v>
      </c>
      <c r="G87" s="54" t="s">
        <v>873</v>
      </c>
      <c r="H87" s="54" t="s">
        <v>873</v>
      </c>
      <c r="I87" s="86" t="s">
        <v>1019</v>
      </c>
      <c r="J87" s="55" t="s">
        <v>1020</v>
      </c>
      <c r="K87" s="55" t="s">
        <v>1021</v>
      </c>
      <c r="L87" s="55" t="s">
        <v>303</v>
      </c>
      <c r="M87" s="55" t="s">
        <v>304</v>
      </c>
      <c r="N87" s="55" t="s">
        <v>305</v>
      </c>
      <c r="O87" s="56">
        <v>141013232.28</v>
      </c>
      <c r="P87" s="56">
        <v>56000000</v>
      </c>
      <c r="Q87" s="56">
        <v>4101984.13</v>
      </c>
      <c r="R87" s="56">
        <v>51144293.299999997</v>
      </c>
      <c r="S87" s="57" t="s">
        <v>1755</v>
      </c>
      <c r="T87" s="56">
        <v>149970922.94999999</v>
      </c>
      <c r="U87" s="58" t="s">
        <v>858</v>
      </c>
      <c r="V87" s="59" t="s">
        <v>1756</v>
      </c>
      <c r="W87" s="60">
        <f t="shared" si="1"/>
        <v>1516</v>
      </c>
    </row>
    <row r="88" spans="1:23" s="9" customFormat="1" ht="132" customHeight="1">
      <c r="A88" s="49">
        <v>6</v>
      </c>
      <c r="B88" s="50" t="s">
        <v>132</v>
      </c>
      <c r="C88" s="51" t="s">
        <v>130</v>
      </c>
      <c r="D88" s="51" t="s">
        <v>257</v>
      </c>
      <c r="E88" s="52">
        <v>1</v>
      </c>
      <c r="F88" s="53" t="s">
        <v>290</v>
      </c>
      <c r="G88" s="54" t="s">
        <v>873</v>
      </c>
      <c r="H88" s="54" t="s">
        <v>873</v>
      </c>
      <c r="I88" s="86" t="s">
        <v>1228</v>
      </c>
      <c r="J88" s="55" t="s">
        <v>1229</v>
      </c>
      <c r="K88" s="55" t="s">
        <v>1230</v>
      </c>
      <c r="L88" s="55" t="s">
        <v>303</v>
      </c>
      <c r="M88" s="55" t="s">
        <v>304</v>
      </c>
      <c r="N88" s="55" t="s">
        <v>845</v>
      </c>
      <c r="O88" s="56">
        <v>1025050.84</v>
      </c>
      <c r="P88" s="56">
        <v>0</v>
      </c>
      <c r="Q88" s="56">
        <v>14538.91</v>
      </c>
      <c r="R88" s="56">
        <v>611025.32999999996</v>
      </c>
      <c r="S88" s="57" t="s">
        <v>1757</v>
      </c>
      <c r="T88" s="56">
        <v>428564.42</v>
      </c>
      <c r="U88" s="58" t="s">
        <v>858</v>
      </c>
      <c r="V88" s="59" t="s">
        <v>1758</v>
      </c>
      <c r="W88" s="60">
        <f t="shared" si="1"/>
        <v>1536</v>
      </c>
    </row>
    <row r="89" spans="1:23" s="9" customFormat="1" ht="103.5" customHeight="1">
      <c r="A89" s="49">
        <v>6</v>
      </c>
      <c r="B89" s="50" t="s">
        <v>132</v>
      </c>
      <c r="C89" s="51" t="s">
        <v>130</v>
      </c>
      <c r="D89" s="51" t="s">
        <v>257</v>
      </c>
      <c r="E89" s="52">
        <v>1</v>
      </c>
      <c r="F89" s="53" t="s">
        <v>1093</v>
      </c>
      <c r="G89" s="54" t="s">
        <v>1094</v>
      </c>
      <c r="H89" s="54" t="s">
        <v>1094</v>
      </c>
      <c r="I89" s="86" t="s">
        <v>1095</v>
      </c>
      <c r="J89" s="55" t="s">
        <v>171</v>
      </c>
      <c r="K89" s="55" t="s">
        <v>1124</v>
      </c>
      <c r="L89" s="55" t="s">
        <v>303</v>
      </c>
      <c r="M89" s="55" t="s">
        <v>837</v>
      </c>
      <c r="N89" s="55" t="s">
        <v>451</v>
      </c>
      <c r="O89" s="56">
        <v>733299046</v>
      </c>
      <c r="P89" s="56">
        <v>24444628.850000001</v>
      </c>
      <c r="Q89" s="56">
        <v>1310205.19</v>
      </c>
      <c r="R89" s="56">
        <v>13027682.93</v>
      </c>
      <c r="S89" s="57" t="s">
        <v>1443</v>
      </c>
      <c r="T89" s="56">
        <v>746026197.11000001</v>
      </c>
      <c r="U89" s="58" t="s">
        <v>306</v>
      </c>
      <c r="V89" s="59" t="s">
        <v>1303</v>
      </c>
      <c r="W89" s="60">
        <f t="shared" si="1"/>
        <v>1320</v>
      </c>
    </row>
    <row r="90" spans="1:23" s="9" customFormat="1" ht="105.75" customHeight="1">
      <c r="A90" s="49">
        <v>6</v>
      </c>
      <c r="B90" s="50" t="s">
        <v>132</v>
      </c>
      <c r="C90" s="51" t="s">
        <v>130</v>
      </c>
      <c r="D90" s="51" t="s">
        <v>257</v>
      </c>
      <c r="E90" s="52">
        <v>1</v>
      </c>
      <c r="F90" s="53" t="s">
        <v>1093</v>
      </c>
      <c r="G90" s="54" t="s">
        <v>1094</v>
      </c>
      <c r="H90" s="54" t="s">
        <v>1094</v>
      </c>
      <c r="I90" s="86" t="s">
        <v>1096</v>
      </c>
      <c r="J90" s="55" t="s">
        <v>255</v>
      </c>
      <c r="K90" s="55" t="s">
        <v>1125</v>
      </c>
      <c r="L90" s="55" t="s">
        <v>303</v>
      </c>
      <c r="M90" s="55" t="s">
        <v>837</v>
      </c>
      <c r="N90" s="55" t="s">
        <v>994</v>
      </c>
      <c r="O90" s="56">
        <v>6536549.4699999997</v>
      </c>
      <c r="P90" s="56">
        <v>100279.47</v>
      </c>
      <c r="Q90" s="56">
        <v>81536.990000000005</v>
      </c>
      <c r="R90" s="56">
        <v>845756.05</v>
      </c>
      <c r="S90" s="57" t="s">
        <v>1444</v>
      </c>
      <c r="T90" s="56">
        <v>5872609.8799999999</v>
      </c>
      <c r="U90" s="58" t="s">
        <v>306</v>
      </c>
      <c r="V90" s="59" t="s">
        <v>1304</v>
      </c>
      <c r="W90" s="60">
        <f t="shared" si="1"/>
        <v>1321</v>
      </c>
    </row>
    <row r="91" spans="1:23" s="9" customFormat="1" ht="92.25" customHeight="1">
      <c r="A91" s="49">
        <v>6</v>
      </c>
      <c r="B91" s="50" t="s">
        <v>132</v>
      </c>
      <c r="C91" s="51" t="s">
        <v>130</v>
      </c>
      <c r="D91" s="51" t="s">
        <v>257</v>
      </c>
      <c r="E91" s="52">
        <v>1</v>
      </c>
      <c r="F91" s="53" t="s">
        <v>523</v>
      </c>
      <c r="G91" s="54" t="s">
        <v>524</v>
      </c>
      <c r="H91" s="54" t="s">
        <v>524</v>
      </c>
      <c r="I91" s="86">
        <v>700006200134</v>
      </c>
      <c r="J91" s="55" t="s">
        <v>525</v>
      </c>
      <c r="K91" s="55" t="s">
        <v>1018</v>
      </c>
      <c r="L91" s="55" t="s">
        <v>892</v>
      </c>
      <c r="M91" s="55" t="s">
        <v>526</v>
      </c>
      <c r="N91" s="55" t="s">
        <v>305</v>
      </c>
      <c r="O91" s="56">
        <v>0</v>
      </c>
      <c r="P91" s="56">
        <v>0</v>
      </c>
      <c r="Q91" s="56">
        <v>0</v>
      </c>
      <c r="R91" s="56">
        <v>0</v>
      </c>
      <c r="S91" s="57" t="s">
        <v>1445</v>
      </c>
      <c r="T91" s="56">
        <v>0</v>
      </c>
      <c r="U91" s="58" t="s">
        <v>858</v>
      </c>
      <c r="V91" s="59" t="s">
        <v>1393</v>
      </c>
      <c r="W91" s="60">
        <f t="shared" si="1"/>
        <v>134</v>
      </c>
    </row>
    <row r="92" spans="1:23" s="9" customFormat="1" ht="128.25" customHeight="1">
      <c r="A92" s="49">
        <v>6</v>
      </c>
      <c r="B92" s="50" t="s">
        <v>132</v>
      </c>
      <c r="C92" s="51" t="s">
        <v>130</v>
      </c>
      <c r="D92" s="51" t="s">
        <v>257</v>
      </c>
      <c r="E92" s="52">
        <v>1</v>
      </c>
      <c r="F92" s="53" t="s">
        <v>523</v>
      </c>
      <c r="G92" s="54" t="s">
        <v>524</v>
      </c>
      <c r="H92" s="54" t="s">
        <v>524</v>
      </c>
      <c r="I92" s="86" t="s">
        <v>754</v>
      </c>
      <c r="J92" s="55" t="s">
        <v>20</v>
      </c>
      <c r="K92" s="55" t="s">
        <v>634</v>
      </c>
      <c r="L92" s="55" t="s">
        <v>303</v>
      </c>
      <c r="M92" s="55" t="s">
        <v>304</v>
      </c>
      <c r="N92" s="55" t="s">
        <v>305</v>
      </c>
      <c r="O92" s="56">
        <v>520766227.00999999</v>
      </c>
      <c r="P92" s="56">
        <v>0</v>
      </c>
      <c r="Q92" s="56">
        <v>20169120</v>
      </c>
      <c r="R92" s="56">
        <v>527997.88</v>
      </c>
      <c r="S92" s="57" t="s">
        <v>1759</v>
      </c>
      <c r="T92" s="56">
        <v>540407349.13</v>
      </c>
      <c r="U92" s="58" t="s">
        <v>306</v>
      </c>
      <c r="V92" s="59" t="s">
        <v>1760</v>
      </c>
      <c r="W92" s="60">
        <f t="shared" si="1"/>
        <v>1129</v>
      </c>
    </row>
    <row r="93" spans="1:23" s="9" customFormat="1" ht="232.5" customHeight="1">
      <c r="A93" s="49">
        <v>6</v>
      </c>
      <c r="B93" s="50" t="s">
        <v>132</v>
      </c>
      <c r="C93" s="51" t="s">
        <v>130</v>
      </c>
      <c r="D93" s="51" t="s">
        <v>257</v>
      </c>
      <c r="E93" s="52">
        <v>1</v>
      </c>
      <c r="F93" s="53" t="s">
        <v>523</v>
      </c>
      <c r="G93" s="54" t="s">
        <v>524</v>
      </c>
      <c r="H93" s="54" t="s">
        <v>524</v>
      </c>
      <c r="I93" s="86" t="s">
        <v>755</v>
      </c>
      <c r="J93" s="55" t="s">
        <v>756</v>
      </c>
      <c r="K93" s="55" t="s">
        <v>635</v>
      </c>
      <c r="L93" s="55" t="s">
        <v>303</v>
      </c>
      <c r="M93" s="55" t="s">
        <v>304</v>
      </c>
      <c r="N93" s="55" t="s">
        <v>451</v>
      </c>
      <c r="O93" s="56">
        <v>19670437235.75</v>
      </c>
      <c r="P93" s="56">
        <v>831484683.59000003</v>
      </c>
      <c r="Q93" s="56">
        <v>692283298.75999999</v>
      </c>
      <c r="R93" s="56">
        <v>2261820974.1999998</v>
      </c>
      <c r="S93" s="57" t="s">
        <v>1446</v>
      </c>
      <c r="T93" s="56">
        <v>18932384243.900002</v>
      </c>
      <c r="U93" s="58" t="s">
        <v>858</v>
      </c>
      <c r="V93" s="59" t="s">
        <v>1761</v>
      </c>
      <c r="W93" s="60">
        <f t="shared" si="1"/>
        <v>1339</v>
      </c>
    </row>
    <row r="94" spans="1:23" s="9" customFormat="1" ht="87" customHeight="1">
      <c r="A94" s="49">
        <v>6</v>
      </c>
      <c r="B94" s="50" t="s">
        <v>132</v>
      </c>
      <c r="C94" s="51" t="s">
        <v>130</v>
      </c>
      <c r="D94" s="51" t="s">
        <v>257</v>
      </c>
      <c r="E94" s="52">
        <v>1</v>
      </c>
      <c r="F94" s="53" t="s">
        <v>523</v>
      </c>
      <c r="G94" s="54" t="s">
        <v>524</v>
      </c>
      <c r="H94" s="54" t="s">
        <v>524</v>
      </c>
      <c r="I94" s="86" t="s">
        <v>757</v>
      </c>
      <c r="J94" s="55" t="s">
        <v>111</v>
      </c>
      <c r="K94" s="55" t="s">
        <v>472</v>
      </c>
      <c r="L94" s="55" t="s">
        <v>892</v>
      </c>
      <c r="M94" s="55" t="s">
        <v>1074</v>
      </c>
      <c r="N94" s="55" t="s">
        <v>451</v>
      </c>
      <c r="O94" s="56">
        <v>53778477.619999997</v>
      </c>
      <c r="P94" s="56">
        <v>1632177.08</v>
      </c>
      <c r="Q94" s="56">
        <v>1867398.88</v>
      </c>
      <c r="R94" s="56">
        <v>2700051.86</v>
      </c>
      <c r="S94" s="57" t="s">
        <v>1447</v>
      </c>
      <c r="T94" s="56">
        <v>54578001.719999999</v>
      </c>
      <c r="U94" s="58" t="s">
        <v>306</v>
      </c>
      <c r="V94" s="59" t="s">
        <v>1762</v>
      </c>
      <c r="W94" s="60">
        <f t="shared" si="1"/>
        <v>1446</v>
      </c>
    </row>
    <row r="95" spans="1:23" s="9" customFormat="1" ht="78.75">
      <c r="A95" s="49">
        <v>6</v>
      </c>
      <c r="B95" s="50" t="s">
        <v>132</v>
      </c>
      <c r="C95" s="51" t="s">
        <v>130</v>
      </c>
      <c r="D95" s="51" t="s">
        <v>257</v>
      </c>
      <c r="E95" s="52">
        <v>1</v>
      </c>
      <c r="F95" s="53" t="s">
        <v>523</v>
      </c>
      <c r="G95" s="54" t="s">
        <v>524</v>
      </c>
      <c r="H95" s="54" t="s">
        <v>524</v>
      </c>
      <c r="I95" s="86" t="s">
        <v>758</v>
      </c>
      <c r="J95" s="55" t="s">
        <v>256</v>
      </c>
      <c r="K95" s="55" t="s">
        <v>473</v>
      </c>
      <c r="L95" s="55" t="s">
        <v>892</v>
      </c>
      <c r="M95" s="55" t="s">
        <v>1074</v>
      </c>
      <c r="N95" s="55" t="s">
        <v>451</v>
      </c>
      <c r="O95" s="56">
        <v>44913730.770000003</v>
      </c>
      <c r="P95" s="56">
        <v>30265780.760000002</v>
      </c>
      <c r="Q95" s="56">
        <v>1718445.27</v>
      </c>
      <c r="R95" s="56">
        <v>11119736.34</v>
      </c>
      <c r="S95" s="57" t="s">
        <v>1448</v>
      </c>
      <c r="T95" s="56">
        <v>65778220.460000001</v>
      </c>
      <c r="U95" s="58" t="s">
        <v>306</v>
      </c>
      <c r="V95" s="59" t="s">
        <v>1449</v>
      </c>
      <c r="W95" s="60">
        <f t="shared" si="1"/>
        <v>1449</v>
      </c>
    </row>
    <row r="96" spans="1:23" s="9" customFormat="1" ht="94.5" customHeight="1">
      <c r="A96" s="49">
        <v>6</v>
      </c>
      <c r="B96" s="50" t="s">
        <v>132</v>
      </c>
      <c r="C96" s="51" t="s">
        <v>130</v>
      </c>
      <c r="D96" s="51" t="s">
        <v>257</v>
      </c>
      <c r="E96" s="52">
        <v>1</v>
      </c>
      <c r="F96" s="53" t="s">
        <v>523</v>
      </c>
      <c r="G96" s="54" t="s">
        <v>524</v>
      </c>
      <c r="H96" s="54" t="s">
        <v>873</v>
      </c>
      <c r="I96" s="86" t="s">
        <v>759</v>
      </c>
      <c r="J96" s="55" t="s">
        <v>760</v>
      </c>
      <c r="K96" s="55" t="s">
        <v>636</v>
      </c>
      <c r="L96" s="55" t="s">
        <v>892</v>
      </c>
      <c r="M96" s="55" t="s">
        <v>474</v>
      </c>
      <c r="N96" s="55" t="s">
        <v>451</v>
      </c>
      <c r="O96" s="56">
        <v>208072059.37</v>
      </c>
      <c r="P96" s="56">
        <v>71259810.840000004</v>
      </c>
      <c r="Q96" s="56">
        <v>7214293.6900000004</v>
      </c>
      <c r="R96" s="56">
        <v>44933015.810000002</v>
      </c>
      <c r="S96" s="57" t="s">
        <v>1763</v>
      </c>
      <c r="T96" s="56">
        <v>241613148.09</v>
      </c>
      <c r="U96" s="58" t="s">
        <v>306</v>
      </c>
      <c r="V96" s="59" t="s">
        <v>1764</v>
      </c>
      <c r="W96" s="60">
        <f t="shared" si="1"/>
        <v>1450</v>
      </c>
    </row>
    <row r="97" spans="1:25" s="9" customFormat="1" ht="112.5" customHeight="1">
      <c r="A97" s="49">
        <v>6</v>
      </c>
      <c r="B97" s="50" t="s">
        <v>132</v>
      </c>
      <c r="C97" s="51" t="s">
        <v>130</v>
      </c>
      <c r="D97" s="51" t="s">
        <v>257</v>
      </c>
      <c r="E97" s="52">
        <v>1</v>
      </c>
      <c r="F97" s="53" t="s">
        <v>898</v>
      </c>
      <c r="G97" s="54" t="s">
        <v>899</v>
      </c>
      <c r="H97" s="54" t="s">
        <v>899</v>
      </c>
      <c r="I97" s="86" t="s">
        <v>297</v>
      </c>
      <c r="J97" s="55" t="s">
        <v>601</v>
      </c>
      <c r="K97" s="55" t="s">
        <v>602</v>
      </c>
      <c r="L97" s="55" t="s">
        <v>303</v>
      </c>
      <c r="M97" s="55" t="s">
        <v>1075</v>
      </c>
      <c r="N97" s="55" t="s">
        <v>305</v>
      </c>
      <c r="O97" s="56">
        <v>0</v>
      </c>
      <c r="P97" s="56">
        <v>0</v>
      </c>
      <c r="Q97" s="56">
        <v>0</v>
      </c>
      <c r="R97" s="56">
        <v>0</v>
      </c>
      <c r="S97" s="57" t="s">
        <v>1765</v>
      </c>
      <c r="T97" s="56">
        <v>0</v>
      </c>
      <c r="U97" s="58" t="s">
        <v>858</v>
      </c>
      <c r="V97" s="59" t="s">
        <v>1766</v>
      </c>
      <c r="W97" s="60">
        <f t="shared" si="1"/>
        <v>1367</v>
      </c>
    </row>
    <row r="98" spans="1:25" s="48" customFormat="1" ht="12" outlineLevel="2">
      <c r="A98" s="68"/>
      <c r="B98" s="96" t="s">
        <v>369</v>
      </c>
      <c r="C98" s="97"/>
      <c r="D98" s="97"/>
      <c r="E98" s="69">
        <f>SUBTOTAL(9,E99:E99)</f>
        <v>1</v>
      </c>
      <c r="F98" s="70"/>
      <c r="G98" s="70"/>
      <c r="H98" s="70"/>
      <c r="I98" s="88"/>
      <c r="J98" s="70"/>
      <c r="K98" s="70"/>
      <c r="L98" s="70"/>
      <c r="M98" s="70"/>
      <c r="N98" s="70"/>
      <c r="O98" s="72"/>
      <c r="P98" s="72"/>
      <c r="Q98" s="72"/>
      <c r="R98" s="72"/>
      <c r="S98" s="70"/>
      <c r="T98" s="72"/>
      <c r="U98" s="70"/>
      <c r="V98" s="73"/>
      <c r="W98" s="71"/>
      <c r="Y98" s="9"/>
    </row>
    <row r="99" spans="1:25" s="9" customFormat="1" ht="68.25" customHeight="1">
      <c r="A99" s="49">
        <v>6</v>
      </c>
      <c r="B99" s="50" t="s">
        <v>132</v>
      </c>
      <c r="C99" s="51" t="s">
        <v>130</v>
      </c>
      <c r="D99" s="51" t="s">
        <v>682</v>
      </c>
      <c r="E99" s="52">
        <v>1</v>
      </c>
      <c r="F99" s="53" t="s">
        <v>853</v>
      </c>
      <c r="G99" s="54" t="s">
        <v>67</v>
      </c>
      <c r="H99" s="54" t="s">
        <v>74</v>
      </c>
      <c r="I99" s="86" t="s">
        <v>68</v>
      </c>
      <c r="J99" s="55" t="s">
        <v>69</v>
      </c>
      <c r="K99" s="55" t="s">
        <v>14</v>
      </c>
      <c r="L99" s="55" t="s">
        <v>303</v>
      </c>
      <c r="M99" s="55" t="s">
        <v>857</v>
      </c>
      <c r="N99" s="55" t="s">
        <v>305</v>
      </c>
      <c r="O99" s="56">
        <v>0</v>
      </c>
      <c r="P99" s="56">
        <v>0</v>
      </c>
      <c r="Q99" s="56">
        <v>0</v>
      </c>
      <c r="R99" s="56">
        <v>0</v>
      </c>
      <c r="S99" s="57" t="s">
        <v>1450</v>
      </c>
      <c r="T99" s="56">
        <v>0</v>
      </c>
      <c r="U99" s="58" t="s">
        <v>306</v>
      </c>
      <c r="V99" s="59" t="s">
        <v>1305</v>
      </c>
      <c r="W99" s="60">
        <f>IF(OR(LEFT(I99)="7",LEFT(I99,1)="8"),VALUE(RIGHT(I99,3)),VALUE(RIGHT(I99,4)))</f>
        <v>55</v>
      </c>
    </row>
    <row r="100" spans="1:25" s="48" customFormat="1" ht="12" outlineLevel="2">
      <c r="A100" s="68"/>
      <c r="B100" s="92" t="s">
        <v>371</v>
      </c>
      <c r="C100" s="93"/>
      <c r="D100" s="93"/>
      <c r="E100" s="69">
        <f>SUBTOTAL(9,E101:E112)</f>
        <v>11</v>
      </c>
      <c r="F100" s="70"/>
      <c r="G100" s="70"/>
      <c r="H100" s="70"/>
      <c r="I100" s="88"/>
      <c r="J100" s="70"/>
      <c r="K100" s="70"/>
      <c r="L100" s="70"/>
      <c r="M100" s="70"/>
      <c r="N100" s="70"/>
      <c r="O100" s="72"/>
      <c r="P100" s="72"/>
      <c r="Q100" s="72"/>
      <c r="R100" s="72"/>
      <c r="S100" s="70"/>
      <c r="T100" s="72"/>
      <c r="U100" s="70"/>
      <c r="V100" s="73"/>
      <c r="W100" s="71"/>
      <c r="Y100" s="9"/>
    </row>
    <row r="101" spans="1:25" s="9" customFormat="1" ht="125.25" customHeight="1">
      <c r="A101" s="49">
        <v>6</v>
      </c>
      <c r="B101" s="50" t="s">
        <v>132</v>
      </c>
      <c r="C101" s="51" t="s">
        <v>130</v>
      </c>
      <c r="D101" s="51" t="s">
        <v>995</v>
      </c>
      <c r="E101" s="52">
        <v>1</v>
      </c>
      <c r="F101" s="53">
        <v>213</v>
      </c>
      <c r="G101" s="54" t="s">
        <v>976</v>
      </c>
      <c r="H101" s="54" t="s">
        <v>882</v>
      </c>
      <c r="I101" s="86" t="s">
        <v>883</v>
      </c>
      <c r="J101" s="55" t="s">
        <v>884</v>
      </c>
      <c r="K101" s="55" t="s">
        <v>218</v>
      </c>
      <c r="L101" s="55" t="s">
        <v>303</v>
      </c>
      <c r="M101" s="55" t="s">
        <v>304</v>
      </c>
      <c r="N101" s="55" t="s">
        <v>305</v>
      </c>
      <c r="O101" s="56">
        <v>0</v>
      </c>
      <c r="P101" s="56">
        <v>0</v>
      </c>
      <c r="Q101" s="56">
        <v>0</v>
      </c>
      <c r="R101" s="56">
        <v>0</v>
      </c>
      <c r="S101" s="57" t="s">
        <v>1451</v>
      </c>
      <c r="T101" s="56">
        <v>0</v>
      </c>
      <c r="U101" s="58" t="s">
        <v>306</v>
      </c>
      <c r="V101" s="59" t="s">
        <v>1452</v>
      </c>
      <c r="W101" s="60">
        <f t="shared" ref="W101:W111" si="2">IF(OR(LEFT(I101)="7",LEFT(I101,1)="8"),VALUE(RIGHT(I101,3)),VALUE(RIGHT(I101,4)))</f>
        <v>1100</v>
      </c>
    </row>
    <row r="102" spans="1:25" s="9" customFormat="1" ht="153" customHeight="1">
      <c r="A102" s="49">
        <v>6</v>
      </c>
      <c r="B102" s="50" t="s">
        <v>132</v>
      </c>
      <c r="C102" s="51" t="s">
        <v>130</v>
      </c>
      <c r="D102" s="51" t="s">
        <v>995</v>
      </c>
      <c r="E102" s="52">
        <v>1</v>
      </c>
      <c r="F102" s="53">
        <v>715</v>
      </c>
      <c r="G102" s="54" t="s">
        <v>539</v>
      </c>
      <c r="H102" s="54" t="s">
        <v>540</v>
      </c>
      <c r="I102" s="86">
        <v>20050671501393</v>
      </c>
      <c r="J102" s="55" t="s">
        <v>541</v>
      </c>
      <c r="K102" s="55" t="s">
        <v>1098</v>
      </c>
      <c r="L102" s="55" t="s">
        <v>303</v>
      </c>
      <c r="M102" s="55" t="s">
        <v>304</v>
      </c>
      <c r="N102" s="55" t="s">
        <v>305</v>
      </c>
      <c r="O102" s="56">
        <v>5880.98</v>
      </c>
      <c r="P102" s="56">
        <v>6000000</v>
      </c>
      <c r="Q102" s="56">
        <v>0</v>
      </c>
      <c r="R102" s="56">
        <v>3271293.57</v>
      </c>
      <c r="S102" s="57" t="s">
        <v>1767</v>
      </c>
      <c r="T102" s="56">
        <v>2734587.41</v>
      </c>
      <c r="U102" s="58" t="s">
        <v>306</v>
      </c>
      <c r="V102" s="59" t="s">
        <v>1768</v>
      </c>
      <c r="W102" s="60">
        <f t="shared" si="2"/>
        <v>1393</v>
      </c>
    </row>
    <row r="103" spans="1:25" s="9" customFormat="1" ht="101.25" customHeight="1">
      <c r="A103" s="49">
        <v>6</v>
      </c>
      <c r="B103" s="50" t="s">
        <v>132</v>
      </c>
      <c r="C103" s="51" t="s">
        <v>130</v>
      </c>
      <c r="D103" s="51" t="s">
        <v>995</v>
      </c>
      <c r="E103" s="52">
        <v>1</v>
      </c>
      <c r="F103" s="53" t="s">
        <v>853</v>
      </c>
      <c r="G103" s="54" t="s">
        <v>67</v>
      </c>
      <c r="H103" s="54" t="s">
        <v>1002</v>
      </c>
      <c r="I103" s="86" t="s">
        <v>70</v>
      </c>
      <c r="J103" s="55" t="s">
        <v>71</v>
      </c>
      <c r="K103" s="55" t="s">
        <v>1099</v>
      </c>
      <c r="L103" s="55" t="s">
        <v>303</v>
      </c>
      <c r="M103" s="55" t="s">
        <v>857</v>
      </c>
      <c r="N103" s="55" t="s">
        <v>305</v>
      </c>
      <c r="O103" s="56">
        <v>205680.49</v>
      </c>
      <c r="P103" s="56">
        <v>0</v>
      </c>
      <c r="Q103" s="56">
        <v>6500.52</v>
      </c>
      <c r="R103" s="56">
        <v>872.38</v>
      </c>
      <c r="S103" s="57" t="s">
        <v>1453</v>
      </c>
      <c r="T103" s="56">
        <v>211308.63</v>
      </c>
      <c r="U103" s="58" t="s">
        <v>306</v>
      </c>
      <c r="V103" s="59" t="s">
        <v>1769</v>
      </c>
      <c r="W103" s="60">
        <f t="shared" si="2"/>
        <v>192</v>
      </c>
    </row>
    <row r="104" spans="1:25" s="9" customFormat="1" ht="143.25" customHeight="1">
      <c r="A104" s="49">
        <v>6</v>
      </c>
      <c r="B104" s="50" t="s">
        <v>132</v>
      </c>
      <c r="C104" s="51" t="s">
        <v>130</v>
      </c>
      <c r="D104" s="51" t="s">
        <v>995</v>
      </c>
      <c r="E104" s="52">
        <v>1</v>
      </c>
      <c r="F104" s="53" t="s">
        <v>174</v>
      </c>
      <c r="G104" s="54" t="s">
        <v>175</v>
      </c>
      <c r="H104" s="54" t="s">
        <v>176</v>
      </c>
      <c r="I104" s="86" t="s">
        <v>177</v>
      </c>
      <c r="J104" s="55" t="s">
        <v>178</v>
      </c>
      <c r="K104" s="55" t="s">
        <v>1100</v>
      </c>
      <c r="L104" s="55" t="s">
        <v>892</v>
      </c>
      <c r="M104" s="55" t="s">
        <v>1007</v>
      </c>
      <c r="N104" s="55" t="s">
        <v>305</v>
      </c>
      <c r="O104" s="56">
        <v>337834431.38999999</v>
      </c>
      <c r="P104" s="56">
        <v>396279.56</v>
      </c>
      <c r="Q104" s="56">
        <v>216000.12</v>
      </c>
      <c r="R104" s="56">
        <v>1891541.35</v>
      </c>
      <c r="S104" s="57" t="s">
        <v>1460</v>
      </c>
      <c r="T104" s="56">
        <v>987733274</v>
      </c>
      <c r="U104" s="58" t="s">
        <v>858</v>
      </c>
      <c r="V104" s="59" t="s">
        <v>1770</v>
      </c>
      <c r="W104" s="60">
        <f t="shared" si="2"/>
        <v>1473</v>
      </c>
    </row>
    <row r="105" spans="1:25" s="9" customFormat="1" ht="148.5" customHeight="1">
      <c r="A105" s="49">
        <v>6</v>
      </c>
      <c r="B105" s="50" t="s">
        <v>132</v>
      </c>
      <c r="C105" s="51" t="s">
        <v>130</v>
      </c>
      <c r="D105" s="51" t="s">
        <v>995</v>
      </c>
      <c r="E105" s="52">
        <v>1</v>
      </c>
      <c r="F105" s="53" t="s">
        <v>174</v>
      </c>
      <c r="G105" s="54" t="s">
        <v>175</v>
      </c>
      <c r="H105" s="54" t="s">
        <v>1101</v>
      </c>
      <c r="I105" s="86" t="s">
        <v>1102</v>
      </c>
      <c r="J105" s="55" t="s">
        <v>1103</v>
      </c>
      <c r="K105" s="55" t="s">
        <v>1104</v>
      </c>
      <c r="L105" s="55" t="s">
        <v>892</v>
      </c>
      <c r="M105" s="55" t="s">
        <v>1007</v>
      </c>
      <c r="N105" s="55" t="s">
        <v>305</v>
      </c>
      <c r="O105" s="56">
        <v>99551254.400000006</v>
      </c>
      <c r="P105" s="56">
        <v>1403723.31</v>
      </c>
      <c r="Q105" s="56">
        <v>280996.90999999997</v>
      </c>
      <c r="R105" s="56">
        <v>36192</v>
      </c>
      <c r="S105" s="57" t="s">
        <v>1771</v>
      </c>
      <c r="T105" s="56">
        <v>319080498</v>
      </c>
      <c r="U105" s="58" t="s">
        <v>858</v>
      </c>
      <c r="V105" s="59" t="s">
        <v>1772</v>
      </c>
      <c r="W105" s="60">
        <f t="shared" si="2"/>
        <v>1505</v>
      </c>
    </row>
    <row r="106" spans="1:25" s="9" customFormat="1" ht="204.75" customHeight="1">
      <c r="A106" s="49">
        <v>6</v>
      </c>
      <c r="B106" s="50" t="s">
        <v>132</v>
      </c>
      <c r="C106" s="51" t="s">
        <v>130</v>
      </c>
      <c r="D106" s="51" t="s">
        <v>995</v>
      </c>
      <c r="E106" s="52">
        <v>1</v>
      </c>
      <c r="F106" s="53" t="s">
        <v>174</v>
      </c>
      <c r="G106" s="54" t="s">
        <v>175</v>
      </c>
      <c r="H106" s="54" t="s">
        <v>1170</v>
      </c>
      <c r="I106" s="86" t="s">
        <v>1171</v>
      </c>
      <c r="J106" s="55" t="s">
        <v>1172</v>
      </c>
      <c r="K106" s="55" t="s">
        <v>1173</v>
      </c>
      <c r="L106" s="55" t="s">
        <v>892</v>
      </c>
      <c r="M106" s="55" t="s">
        <v>1066</v>
      </c>
      <c r="N106" s="55" t="s">
        <v>305</v>
      </c>
      <c r="O106" s="56">
        <v>1922369.73</v>
      </c>
      <c r="P106" s="56">
        <v>0</v>
      </c>
      <c r="Q106" s="56">
        <v>18892.77</v>
      </c>
      <c r="R106" s="56">
        <v>55155.83</v>
      </c>
      <c r="S106" s="57" t="s">
        <v>1619</v>
      </c>
      <c r="T106" s="56">
        <v>1922369.73</v>
      </c>
      <c r="U106" s="58" t="s">
        <v>858</v>
      </c>
      <c r="V106" s="59" t="s">
        <v>1773</v>
      </c>
      <c r="W106" s="60">
        <f t="shared" si="2"/>
        <v>1519</v>
      </c>
    </row>
    <row r="107" spans="1:25" s="9" customFormat="1" ht="168.75">
      <c r="A107" s="49">
        <v>6</v>
      </c>
      <c r="B107" s="50" t="s">
        <v>132</v>
      </c>
      <c r="C107" s="51" t="s">
        <v>130</v>
      </c>
      <c r="D107" s="51" t="s">
        <v>995</v>
      </c>
      <c r="E107" s="52">
        <v>1</v>
      </c>
      <c r="F107" s="53" t="s">
        <v>174</v>
      </c>
      <c r="G107" s="54" t="s">
        <v>175</v>
      </c>
      <c r="H107" s="54" t="s">
        <v>1195</v>
      </c>
      <c r="I107" s="86" t="s">
        <v>1196</v>
      </c>
      <c r="J107" s="55" t="s">
        <v>1197</v>
      </c>
      <c r="K107" s="55" t="s">
        <v>1198</v>
      </c>
      <c r="L107" s="55" t="s">
        <v>892</v>
      </c>
      <c r="M107" s="55" t="s">
        <v>1199</v>
      </c>
      <c r="N107" s="55" t="s">
        <v>305</v>
      </c>
      <c r="O107" s="56">
        <v>49459091.5</v>
      </c>
      <c r="P107" s="56">
        <v>0</v>
      </c>
      <c r="Q107" s="56">
        <v>31587.24</v>
      </c>
      <c r="R107" s="56">
        <v>255574.44</v>
      </c>
      <c r="S107" s="57" t="s">
        <v>1459</v>
      </c>
      <c r="T107" s="56">
        <v>142092584</v>
      </c>
      <c r="U107" s="58" t="s">
        <v>858</v>
      </c>
      <c r="V107" s="59" t="s">
        <v>1774</v>
      </c>
      <c r="W107" s="60">
        <f t="shared" si="2"/>
        <v>1535</v>
      </c>
    </row>
    <row r="108" spans="1:25" s="9" customFormat="1" ht="90">
      <c r="A108" s="49">
        <v>6</v>
      </c>
      <c r="B108" s="50" t="s">
        <v>132</v>
      </c>
      <c r="C108" s="51" t="s">
        <v>130</v>
      </c>
      <c r="D108" s="51" t="s">
        <v>995</v>
      </c>
      <c r="E108" s="52">
        <v>1</v>
      </c>
      <c r="F108" s="53" t="s">
        <v>174</v>
      </c>
      <c r="G108" s="54" t="s">
        <v>175</v>
      </c>
      <c r="H108" s="54" t="s">
        <v>1270</v>
      </c>
      <c r="I108" s="86" t="s">
        <v>1271</v>
      </c>
      <c r="J108" s="55" t="s">
        <v>1272</v>
      </c>
      <c r="K108" s="55" t="s">
        <v>1273</v>
      </c>
      <c r="L108" s="55" t="s">
        <v>892</v>
      </c>
      <c r="M108" s="55" t="s">
        <v>1199</v>
      </c>
      <c r="N108" s="55" t="s">
        <v>305</v>
      </c>
      <c r="O108" s="56">
        <v>3508752.17</v>
      </c>
      <c r="P108" s="56">
        <v>201091310.72999999</v>
      </c>
      <c r="Q108" s="56">
        <v>153038.73000000001</v>
      </c>
      <c r="R108" s="56">
        <v>1769115.14</v>
      </c>
      <c r="S108" s="57" t="s">
        <v>1775</v>
      </c>
      <c r="T108" s="56">
        <v>277675652</v>
      </c>
      <c r="U108" s="58" t="s">
        <v>858</v>
      </c>
      <c r="V108" s="59" t="s">
        <v>1776</v>
      </c>
      <c r="W108" s="60">
        <f t="shared" si="2"/>
        <v>1546</v>
      </c>
    </row>
    <row r="109" spans="1:25" s="9" customFormat="1" ht="153.75" customHeight="1">
      <c r="A109" s="49">
        <v>6</v>
      </c>
      <c r="B109" s="50" t="s">
        <v>132</v>
      </c>
      <c r="C109" s="51" t="s">
        <v>130</v>
      </c>
      <c r="D109" s="51" t="s">
        <v>995</v>
      </c>
      <c r="E109" s="52">
        <v>1</v>
      </c>
      <c r="F109" s="53" t="s">
        <v>174</v>
      </c>
      <c r="G109" s="54" t="s">
        <v>175</v>
      </c>
      <c r="H109" s="54" t="s">
        <v>1454</v>
      </c>
      <c r="I109" s="86" t="s">
        <v>1455</v>
      </c>
      <c r="J109" s="55" t="s">
        <v>1456</v>
      </c>
      <c r="K109" s="55" t="s">
        <v>1457</v>
      </c>
      <c r="L109" s="55" t="s">
        <v>892</v>
      </c>
      <c r="M109" s="55" t="s">
        <v>1458</v>
      </c>
      <c r="N109" s="55" t="s">
        <v>305</v>
      </c>
      <c r="O109" s="56">
        <v>0</v>
      </c>
      <c r="P109" s="56">
        <v>2000000</v>
      </c>
      <c r="Q109" s="56">
        <v>44118.96</v>
      </c>
      <c r="R109" s="56">
        <v>507941.23</v>
      </c>
      <c r="S109" s="57" t="s">
        <v>1618</v>
      </c>
      <c r="T109" s="56">
        <v>1536177.73</v>
      </c>
      <c r="U109" s="58" t="s">
        <v>306</v>
      </c>
      <c r="V109" s="59" t="s">
        <v>1777</v>
      </c>
      <c r="W109" s="60">
        <f t="shared" si="2"/>
        <v>1552</v>
      </c>
    </row>
    <row r="110" spans="1:25" s="9" customFormat="1" ht="143.25" customHeight="1">
      <c r="A110" s="49">
        <v>6</v>
      </c>
      <c r="B110" s="50" t="s">
        <v>132</v>
      </c>
      <c r="C110" s="51" t="s">
        <v>130</v>
      </c>
      <c r="D110" s="51" t="s">
        <v>995</v>
      </c>
      <c r="E110" s="52">
        <v>1</v>
      </c>
      <c r="F110" s="53" t="s">
        <v>1093</v>
      </c>
      <c r="G110" s="54" t="s">
        <v>1094</v>
      </c>
      <c r="H110" s="54" t="s">
        <v>657</v>
      </c>
      <c r="I110" s="86" t="s">
        <v>522</v>
      </c>
      <c r="J110" s="55" t="s">
        <v>283</v>
      </c>
      <c r="K110" s="55" t="s">
        <v>656</v>
      </c>
      <c r="L110" s="55" t="s">
        <v>303</v>
      </c>
      <c r="M110" s="55" t="s">
        <v>837</v>
      </c>
      <c r="N110" s="55" t="s">
        <v>305</v>
      </c>
      <c r="O110" s="56">
        <v>369076.56</v>
      </c>
      <c r="P110" s="56">
        <v>3074294.25</v>
      </c>
      <c r="Q110" s="56">
        <v>0</v>
      </c>
      <c r="R110" s="56">
        <v>223119.6</v>
      </c>
      <c r="S110" s="57" t="s">
        <v>1778</v>
      </c>
      <c r="T110" s="56">
        <v>3220251.21</v>
      </c>
      <c r="U110" s="58" t="s">
        <v>306</v>
      </c>
      <c r="V110" s="59" t="s">
        <v>1779</v>
      </c>
      <c r="W110" s="60">
        <f t="shared" si="2"/>
        <v>1389</v>
      </c>
    </row>
    <row r="111" spans="1:25" s="9" customFormat="1" ht="135">
      <c r="A111" s="49">
        <v>6</v>
      </c>
      <c r="B111" s="50" t="s">
        <v>132</v>
      </c>
      <c r="C111" s="51" t="s">
        <v>130</v>
      </c>
      <c r="D111" s="51" t="s">
        <v>995</v>
      </c>
      <c r="E111" s="52">
        <v>1</v>
      </c>
      <c r="F111" s="53" t="s">
        <v>898</v>
      </c>
      <c r="G111" s="54" t="s">
        <v>899</v>
      </c>
      <c r="H111" s="54" t="s">
        <v>21</v>
      </c>
      <c r="I111" s="86" t="s">
        <v>22</v>
      </c>
      <c r="J111" s="55" t="s">
        <v>23</v>
      </c>
      <c r="K111" s="55" t="s">
        <v>980</v>
      </c>
      <c r="L111" s="55" t="s">
        <v>892</v>
      </c>
      <c r="M111" s="55" t="s">
        <v>169</v>
      </c>
      <c r="N111" s="55" t="s">
        <v>305</v>
      </c>
      <c r="O111" s="56">
        <v>0</v>
      </c>
      <c r="P111" s="56">
        <v>0</v>
      </c>
      <c r="Q111" s="56">
        <v>0</v>
      </c>
      <c r="R111" s="56">
        <v>0</v>
      </c>
      <c r="S111" s="57" t="s">
        <v>1780</v>
      </c>
      <c r="T111" s="56">
        <v>0</v>
      </c>
      <c r="U111" s="58" t="s">
        <v>858</v>
      </c>
      <c r="V111" s="59" t="s">
        <v>1781</v>
      </c>
      <c r="W111" s="60">
        <f t="shared" si="2"/>
        <v>1483</v>
      </c>
    </row>
    <row r="112" spans="1:25" s="41" customFormat="1" ht="12" outlineLevel="1">
      <c r="A112" s="74"/>
      <c r="B112" s="98" t="s">
        <v>370</v>
      </c>
      <c r="C112" s="99"/>
      <c r="D112" s="99"/>
      <c r="E112" s="75">
        <f>SUBTOTAL(9,E113:E125)</f>
        <v>11</v>
      </c>
      <c r="F112" s="76"/>
      <c r="G112" s="76"/>
      <c r="H112" s="76"/>
      <c r="I112" s="89"/>
      <c r="J112" s="76"/>
      <c r="K112" s="76"/>
      <c r="L112" s="76"/>
      <c r="M112" s="76"/>
      <c r="N112" s="76"/>
      <c r="O112" s="78"/>
      <c r="P112" s="78"/>
      <c r="Q112" s="78"/>
      <c r="R112" s="78"/>
      <c r="S112" s="76"/>
      <c r="T112" s="78"/>
      <c r="U112" s="76"/>
      <c r="V112" s="79"/>
      <c r="W112" s="77"/>
      <c r="Y112" s="9"/>
    </row>
    <row r="113" spans="1:25" s="48" customFormat="1" ht="12" outlineLevel="2">
      <c r="A113" s="42"/>
      <c r="B113" s="94" t="s">
        <v>368</v>
      </c>
      <c r="C113" s="95"/>
      <c r="D113" s="95"/>
      <c r="E113" s="43">
        <f>SUBTOTAL(9,E114:E123)</f>
        <v>10</v>
      </c>
      <c r="F113" s="44"/>
      <c r="G113" s="44"/>
      <c r="H113" s="44"/>
      <c r="I113" s="85"/>
      <c r="J113" s="44"/>
      <c r="K113" s="44"/>
      <c r="L113" s="44"/>
      <c r="M113" s="44"/>
      <c r="N113" s="44"/>
      <c r="O113" s="46"/>
      <c r="P113" s="46"/>
      <c r="Q113" s="46"/>
      <c r="R113" s="46"/>
      <c r="S113" s="44"/>
      <c r="T113" s="46"/>
      <c r="U113" s="44"/>
      <c r="V113" s="47"/>
      <c r="W113" s="45"/>
      <c r="Y113" s="9"/>
    </row>
    <row r="114" spans="1:25" s="9" customFormat="1" ht="165" customHeight="1">
      <c r="A114" s="49">
        <v>6</v>
      </c>
      <c r="B114" s="50" t="s">
        <v>132</v>
      </c>
      <c r="C114" s="51" t="s">
        <v>86</v>
      </c>
      <c r="D114" s="51" t="s">
        <v>257</v>
      </c>
      <c r="E114" s="52">
        <v>1</v>
      </c>
      <c r="F114" s="53">
        <v>210</v>
      </c>
      <c r="G114" s="54" t="s">
        <v>854</v>
      </c>
      <c r="H114" s="54" t="s">
        <v>1127</v>
      </c>
      <c r="I114" s="86" t="s">
        <v>855</v>
      </c>
      <c r="J114" s="55" t="s">
        <v>284</v>
      </c>
      <c r="K114" s="55" t="s">
        <v>856</v>
      </c>
      <c r="L114" s="55" t="s">
        <v>303</v>
      </c>
      <c r="M114" s="55" t="s">
        <v>857</v>
      </c>
      <c r="N114" s="55" t="s">
        <v>305</v>
      </c>
      <c r="O114" s="56">
        <v>0</v>
      </c>
      <c r="P114" s="56">
        <v>0</v>
      </c>
      <c r="Q114" s="56">
        <v>0</v>
      </c>
      <c r="R114" s="56">
        <v>0</v>
      </c>
      <c r="S114" s="57" t="s">
        <v>1782</v>
      </c>
      <c r="T114" s="56">
        <v>4157753.56</v>
      </c>
      <c r="U114" s="58" t="s">
        <v>858</v>
      </c>
      <c r="V114" s="59" t="s">
        <v>1783</v>
      </c>
      <c r="W114" s="60">
        <f t="shared" ref="W114:W123" si="3">IF(OR(LEFT(I114)="7",LEFT(I114,1)="8"),VALUE(RIGHT(I114,3)),VALUE(RIGHT(I114,4)))</f>
        <v>54</v>
      </c>
    </row>
    <row r="115" spans="1:25" s="9" customFormat="1" ht="106.5" customHeight="1">
      <c r="A115" s="49">
        <v>6</v>
      </c>
      <c r="B115" s="50" t="s">
        <v>132</v>
      </c>
      <c r="C115" s="51" t="s">
        <v>86</v>
      </c>
      <c r="D115" s="51" t="s">
        <v>257</v>
      </c>
      <c r="E115" s="52">
        <v>1</v>
      </c>
      <c r="F115" s="53">
        <v>210</v>
      </c>
      <c r="G115" s="54" t="s">
        <v>854</v>
      </c>
      <c r="H115" s="54" t="s">
        <v>877</v>
      </c>
      <c r="I115" s="86" t="s">
        <v>291</v>
      </c>
      <c r="J115" s="55" t="s">
        <v>1046</v>
      </c>
      <c r="K115" s="55" t="s">
        <v>1105</v>
      </c>
      <c r="L115" s="55" t="s">
        <v>303</v>
      </c>
      <c r="M115" s="55" t="s">
        <v>857</v>
      </c>
      <c r="N115" s="55" t="s">
        <v>305</v>
      </c>
      <c r="O115" s="56">
        <v>0</v>
      </c>
      <c r="P115" s="56">
        <v>0</v>
      </c>
      <c r="Q115" s="56">
        <v>0</v>
      </c>
      <c r="R115" s="56">
        <v>0</v>
      </c>
      <c r="S115" s="57" t="s">
        <v>1784</v>
      </c>
      <c r="T115" s="56">
        <v>0</v>
      </c>
      <c r="U115" s="58" t="s">
        <v>858</v>
      </c>
      <c r="V115" s="59" t="s">
        <v>1620</v>
      </c>
      <c r="W115" s="60">
        <f t="shared" si="3"/>
        <v>66</v>
      </c>
    </row>
    <row r="116" spans="1:25" s="9" customFormat="1" ht="123" customHeight="1">
      <c r="A116" s="49">
        <v>6</v>
      </c>
      <c r="B116" s="50" t="s">
        <v>132</v>
      </c>
      <c r="C116" s="51" t="s">
        <v>86</v>
      </c>
      <c r="D116" s="51" t="s">
        <v>257</v>
      </c>
      <c r="E116" s="52">
        <v>1</v>
      </c>
      <c r="F116" s="53">
        <v>210</v>
      </c>
      <c r="G116" s="54" t="s">
        <v>854</v>
      </c>
      <c r="H116" s="54" t="s">
        <v>854</v>
      </c>
      <c r="I116" s="86" t="s">
        <v>292</v>
      </c>
      <c r="J116" s="55" t="s">
        <v>293</v>
      </c>
      <c r="K116" s="55" t="s">
        <v>974</v>
      </c>
      <c r="L116" s="55" t="s">
        <v>303</v>
      </c>
      <c r="M116" s="55" t="s">
        <v>304</v>
      </c>
      <c r="N116" s="55" t="s">
        <v>845</v>
      </c>
      <c r="O116" s="56">
        <v>0</v>
      </c>
      <c r="P116" s="56">
        <v>0</v>
      </c>
      <c r="Q116" s="56">
        <v>0</v>
      </c>
      <c r="R116" s="56">
        <v>0</v>
      </c>
      <c r="S116" s="57" t="s">
        <v>1785</v>
      </c>
      <c r="T116" s="56">
        <v>332854.69</v>
      </c>
      <c r="U116" s="58" t="s">
        <v>858</v>
      </c>
      <c r="V116" s="59" t="s">
        <v>1786</v>
      </c>
      <c r="W116" s="60">
        <f t="shared" si="3"/>
        <v>91</v>
      </c>
    </row>
    <row r="117" spans="1:25" s="9" customFormat="1" ht="106.5" customHeight="1">
      <c r="A117" s="49">
        <v>6</v>
      </c>
      <c r="B117" s="50" t="s">
        <v>132</v>
      </c>
      <c r="C117" s="51" t="s">
        <v>86</v>
      </c>
      <c r="D117" s="51" t="s">
        <v>257</v>
      </c>
      <c r="E117" s="52">
        <v>1</v>
      </c>
      <c r="F117" s="53">
        <v>210</v>
      </c>
      <c r="G117" s="54" t="s">
        <v>854</v>
      </c>
      <c r="H117" s="54" t="s">
        <v>854</v>
      </c>
      <c r="I117" s="86" t="s">
        <v>294</v>
      </c>
      <c r="J117" s="55" t="s">
        <v>295</v>
      </c>
      <c r="K117" s="55" t="s">
        <v>296</v>
      </c>
      <c r="L117" s="55" t="s">
        <v>303</v>
      </c>
      <c r="M117" s="55" t="s">
        <v>304</v>
      </c>
      <c r="N117" s="55" t="s">
        <v>305</v>
      </c>
      <c r="O117" s="56">
        <v>0</v>
      </c>
      <c r="P117" s="56">
        <v>0</v>
      </c>
      <c r="Q117" s="56">
        <v>0</v>
      </c>
      <c r="R117" s="56">
        <v>0</v>
      </c>
      <c r="S117" s="57" t="s">
        <v>1787</v>
      </c>
      <c r="T117" s="56">
        <v>10908107.15</v>
      </c>
      <c r="U117" s="58" t="s">
        <v>858</v>
      </c>
      <c r="V117" s="59" t="s">
        <v>1788</v>
      </c>
      <c r="W117" s="60">
        <f t="shared" si="3"/>
        <v>151</v>
      </c>
    </row>
    <row r="118" spans="1:25" s="9" customFormat="1" ht="105.75" customHeight="1">
      <c r="A118" s="49">
        <v>6</v>
      </c>
      <c r="B118" s="50" t="s">
        <v>132</v>
      </c>
      <c r="C118" s="51" t="s">
        <v>86</v>
      </c>
      <c r="D118" s="51" t="s">
        <v>257</v>
      </c>
      <c r="E118" s="52">
        <v>1</v>
      </c>
      <c r="F118" s="53">
        <v>212</v>
      </c>
      <c r="G118" s="54" t="s">
        <v>287</v>
      </c>
      <c r="H118" s="54" t="s">
        <v>877</v>
      </c>
      <c r="I118" s="86" t="s">
        <v>694</v>
      </c>
      <c r="J118" s="55" t="s">
        <v>695</v>
      </c>
      <c r="K118" s="55" t="s">
        <v>1045</v>
      </c>
      <c r="L118" s="55" t="s">
        <v>303</v>
      </c>
      <c r="M118" s="55" t="s">
        <v>857</v>
      </c>
      <c r="N118" s="55" t="s">
        <v>305</v>
      </c>
      <c r="O118" s="56">
        <v>0</v>
      </c>
      <c r="P118" s="56">
        <v>0</v>
      </c>
      <c r="Q118" s="56">
        <v>0</v>
      </c>
      <c r="R118" s="56">
        <v>0</v>
      </c>
      <c r="S118" s="57" t="s">
        <v>1789</v>
      </c>
      <c r="T118" s="56">
        <v>0</v>
      </c>
      <c r="U118" s="58" t="s">
        <v>858</v>
      </c>
      <c r="V118" s="59" t="s">
        <v>1306</v>
      </c>
      <c r="W118" s="60">
        <f t="shared" si="3"/>
        <v>189</v>
      </c>
    </row>
    <row r="119" spans="1:25" s="9" customFormat="1" ht="129" customHeight="1">
      <c r="A119" s="49">
        <v>6</v>
      </c>
      <c r="B119" s="50" t="s">
        <v>132</v>
      </c>
      <c r="C119" s="51" t="s">
        <v>86</v>
      </c>
      <c r="D119" s="51" t="s">
        <v>257</v>
      </c>
      <c r="E119" s="52">
        <v>1</v>
      </c>
      <c r="F119" s="53">
        <v>213</v>
      </c>
      <c r="G119" s="54" t="s">
        <v>976</v>
      </c>
      <c r="H119" s="54" t="s">
        <v>976</v>
      </c>
      <c r="I119" s="86">
        <v>20090621301517</v>
      </c>
      <c r="J119" s="55" t="s">
        <v>1161</v>
      </c>
      <c r="K119" s="55" t="s">
        <v>1174</v>
      </c>
      <c r="L119" s="55" t="s">
        <v>303</v>
      </c>
      <c r="M119" s="55" t="s">
        <v>1790</v>
      </c>
      <c r="N119" s="55" t="s">
        <v>305</v>
      </c>
      <c r="O119" s="56">
        <v>4433448.8899999997</v>
      </c>
      <c r="P119" s="56">
        <v>15801131.98</v>
      </c>
      <c r="Q119" s="56">
        <v>171783.95</v>
      </c>
      <c r="R119" s="56">
        <v>5688109.3499999996</v>
      </c>
      <c r="S119" s="57" t="s">
        <v>1791</v>
      </c>
      <c r="T119" s="56">
        <v>14718255.470000001</v>
      </c>
      <c r="U119" s="58" t="s">
        <v>306</v>
      </c>
      <c r="V119" s="59" t="s">
        <v>1792</v>
      </c>
      <c r="W119" s="60">
        <f t="shared" si="3"/>
        <v>1517</v>
      </c>
    </row>
    <row r="120" spans="1:25" s="9" customFormat="1" ht="159" customHeight="1">
      <c r="A120" s="49">
        <v>6</v>
      </c>
      <c r="B120" s="50" t="s">
        <v>132</v>
      </c>
      <c r="C120" s="51" t="s">
        <v>86</v>
      </c>
      <c r="D120" s="51" t="s">
        <v>257</v>
      </c>
      <c r="E120" s="52">
        <v>1</v>
      </c>
      <c r="F120" s="53">
        <v>215</v>
      </c>
      <c r="G120" s="54" t="s">
        <v>689</v>
      </c>
      <c r="H120" s="54" t="s">
        <v>877</v>
      </c>
      <c r="I120" s="86">
        <v>20080621501486</v>
      </c>
      <c r="J120" s="55" t="s">
        <v>878</v>
      </c>
      <c r="K120" s="55" t="s">
        <v>1793</v>
      </c>
      <c r="L120" s="55" t="s">
        <v>303</v>
      </c>
      <c r="M120" s="55" t="s">
        <v>744</v>
      </c>
      <c r="N120" s="55" t="s">
        <v>305</v>
      </c>
      <c r="O120" s="56">
        <v>6080829901.6199999</v>
      </c>
      <c r="P120" s="56">
        <v>0</v>
      </c>
      <c r="Q120" s="56">
        <v>36018434.770000003</v>
      </c>
      <c r="R120" s="56">
        <v>63289410.420000002</v>
      </c>
      <c r="S120" s="57" t="s">
        <v>1794</v>
      </c>
      <c r="T120" s="56">
        <v>6053558925.9700003</v>
      </c>
      <c r="U120" s="58" t="s">
        <v>306</v>
      </c>
      <c r="V120" s="59" t="s">
        <v>1795</v>
      </c>
      <c r="W120" s="60">
        <f t="shared" si="3"/>
        <v>1486</v>
      </c>
    </row>
    <row r="121" spans="1:25" s="9" customFormat="1" ht="141" customHeight="1">
      <c r="A121" s="49">
        <v>6</v>
      </c>
      <c r="B121" s="50" t="s">
        <v>132</v>
      </c>
      <c r="C121" s="51" t="s">
        <v>86</v>
      </c>
      <c r="D121" s="51" t="s">
        <v>257</v>
      </c>
      <c r="E121" s="52">
        <v>1</v>
      </c>
      <c r="F121" s="53">
        <v>411</v>
      </c>
      <c r="G121" s="54" t="s">
        <v>889</v>
      </c>
      <c r="H121" s="54" t="s">
        <v>889</v>
      </c>
      <c r="I121" s="86">
        <v>20090641101502</v>
      </c>
      <c r="J121" s="55" t="s">
        <v>1231</v>
      </c>
      <c r="K121" s="55" t="s">
        <v>227</v>
      </c>
      <c r="L121" s="55" t="s">
        <v>303</v>
      </c>
      <c r="M121" s="55" t="s">
        <v>304</v>
      </c>
      <c r="N121" s="55" t="s">
        <v>451</v>
      </c>
      <c r="O121" s="56">
        <v>27022526297.310001</v>
      </c>
      <c r="P121" s="56">
        <v>0</v>
      </c>
      <c r="Q121" s="56">
        <v>939596919.04999995</v>
      </c>
      <c r="R121" s="56">
        <v>1233635.1200000001</v>
      </c>
      <c r="S121" s="57" t="s">
        <v>1796</v>
      </c>
      <c r="T121" s="56">
        <v>27960889581.240002</v>
      </c>
      <c r="U121" s="58" t="s">
        <v>306</v>
      </c>
      <c r="V121" s="59" t="s">
        <v>1461</v>
      </c>
      <c r="W121" s="60">
        <f t="shared" si="3"/>
        <v>1502</v>
      </c>
    </row>
    <row r="122" spans="1:25" s="9" customFormat="1" ht="71.25" customHeight="1">
      <c r="A122" s="49">
        <v>6</v>
      </c>
      <c r="B122" s="50" t="s">
        <v>132</v>
      </c>
      <c r="C122" s="51" t="s">
        <v>86</v>
      </c>
      <c r="D122" s="51" t="s">
        <v>257</v>
      </c>
      <c r="E122" s="52">
        <v>1</v>
      </c>
      <c r="F122" s="53" t="s">
        <v>1060</v>
      </c>
      <c r="G122" s="54" t="s">
        <v>1061</v>
      </c>
      <c r="H122" s="54" t="s">
        <v>1061</v>
      </c>
      <c r="I122" s="86" t="s">
        <v>317</v>
      </c>
      <c r="J122" s="55" t="s">
        <v>318</v>
      </c>
      <c r="K122" s="55" t="s">
        <v>319</v>
      </c>
      <c r="L122" s="55" t="s">
        <v>303</v>
      </c>
      <c r="M122" s="55" t="s">
        <v>500</v>
      </c>
      <c r="N122" s="55" t="s">
        <v>305</v>
      </c>
      <c r="O122" s="56">
        <v>11997663.710000001</v>
      </c>
      <c r="P122" s="56">
        <v>0</v>
      </c>
      <c r="Q122" s="56">
        <v>271822</v>
      </c>
      <c r="R122" s="56">
        <v>8230639</v>
      </c>
      <c r="S122" s="57" t="s">
        <v>1462</v>
      </c>
      <c r="T122" s="56">
        <v>4038846.71</v>
      </c>
      <c r="U122" s="58" t="s">
        <v>306</v>
      </c>
      <c r="V122" s="59" t="s">
        <v>1797</v>
      </c>
      <c r="W122" s="60">
        <f t="shared" si="3"/>
        <v>1509</v>
      </c>
    </row>
    <row r="123" spans="1:25" s="9" customFormat="1" ht="102.75" customHeight="1">
      <c r="A123" s="49">
        <v>6</v>
      </c>
      <c r="B123" s="50" t="s">
        <v>132</v>
      </c>
      <c r="C123" s="51" t="s">
        <v>86</v>
      </c>
      <c r="D123" s="51" t="s">
        <v>257</v>
      </c>
      <c r="E123" s="52">
        <v>1</v>
      </c>
      <c r="F123" s="53" t="s">
        <v>290</v>
      </c>
      <c r="G123" s="54" t="s">
        <v>873</v>
      </c>
      <c r="H123" s="54" t="s">
        <v>873</v>
      </c>
      <c r="I123" s="86" t="s">
        <v>1092</v>
      </c>
      <c r="J123" s="55" t="s">
        <v>24</v>
      </c>
      <c r="K123" s="55" t="s">
        <v>25</v>
      </c>
      <c r="L123" s="55" t="s">
        <v>303</v>
      </c>
      <c r="M123" s="55" t="s">
        <v>304</v>
      </c>
      <c r="N123" s="55" t="s">
        <v>305</v>
      </c>
      <c r="O123" s="56">
        <v>11475692.029999999</v>
      </c>
      <c r="P123" s="56">
        <v>0</v>
      </c>
      <c r="Q123" s="56">
        <v>0</v>
      </c>
      <c r="R123" s="56">
        <v>0</v>
      </c>
      <c r="S123" s="57" t="s">
        <v>1798</v>
      </c>
      <c r="T123" s="56">
        <v>11475692.029999999</v>
      </c>
      <c r="U123" s="58" t="s">
        <v>858</v>
      </c>
      <c r="V123" s="59" t="s">
        <v>1799</v>
      </c>
      <c r="W123" s="60">
        <f t="shared" si="3"/>
        <v>368</v>
      </c>
    </row>
    <row r="124" spans="1:25" s="48" customFormat="1" ht="12" outlineLevel="2">
      <c r="A124" s="68"/>
      <c r="B124" s="92" t="s">
        <v>26</v>
      </c>
      <c r="C124" s="93"/>
      <c r="D124" s="93"/>
      <c r="E124" s="69">
        <f>SUBTOTAL(9,E125:E125)</f>
        <v>1</v>
      </c>
      <c r="F124" s="70"/>
      <c r="G124" s="70"/>
      <c r="H124" s="70"/>
      <c r="I124" s="88"/>
      <c r="J124" s="70"/>
      <c r="K124" s="70"/>
      <c r="L124" s="70"/>
      <c r="M124" s="70"/>
      <c r="N124" s="70"/>
      <c r="O124" s="72"/>
      <c r="P124" s="72"/>
      <c r="Q124" s="72"/>
      <c r="R124" s="72"/>
      <c r="S124" s="70"/>
      <c r="T124" s="72"/>
      <c r="U124" s="70"/>
      <c r="V124" s="73"/>
      <c r="W124" s="71"/>
      <c r="Y124" s="9"/>
    </row>
    <row r="125" spans="1:25" s="9" customFormat="1" ht="70.5" customHeight="1">
      <c r="A125" s="49">
        <v>6</v>
      </c>
      <c r="B125" s="50" t="s">
        <v>132</v>
      </c>
      <c r="C125" s="51" t="s">
        <v>86</v>
      </c>
      <c r="D125" s="51" t="s">
        <v>995</v>
      </c>
      <c r="E125" s="52">
        <v>1</v>
      </c>
      <c r="F125" s="53" t="s">
        <v>853</v>
      </c>
      <c r="G125" s="54" t="s">
        <v>67</v>
      </c>
      <c r="H125" s="54" t="s">
        <v>475</v>
      </c>
      <c r="I125" s="86" t="s">
        <v>1057</v>
      </c>
      <c r="J125" s="55" t="s">
        <v>1058</v>
      </c>
      <c r="K125" s="55" t="s">
        <v>1059</v>
      </c>
      <c r="L125" s="55" t="s">
        <v>303</v>
      </c>
      <c r="M125" s="55" t="s">
        <v>857</v>
      </c>
      <c r="N125" s="55" t="s">
        <v>305</v>
      </c>
      <c r="O125" s="56">
        <v>0</v>
      </c>
      <c r="P125" s="56">
        <v>0</v>
      </c>
      <c r="Q125" s="56">
        <v>0</v>
      </c>
      <c r="R125" s="56">
        <v>0</v>
      </c>
      <c r="S125" s="57" t="s">
        <v>1463</v>
      </c>
      <c r="T125" s="56">
        <v>0</v>
      </c>
      <c r="U125" s="58" t="s">
        <v>306</v>
      </c>
      <c r="V125" s="59" t="s">
        <v>1307</v>
      </c>
      <c r="W125" s="60">
        <f>IF(OR(LEFT(I125)="7",LEFT(I125,1)="8"),VALUE(RIGHT(I125,3)),VALUE(RIGHT(I125,4)))</f>
        <v>585</v>
      </c>
    </row>
    <row r="126" spans="1:25" s="41" customFormat="1" ht="12" outlineLevel="1">
      <c r="A126" s="74"/>
      <c r="B126" s="98" t="s">
        <v>372</v>
      </c>
      <c r="C126" s="99"/>
      <c r="D126" s="99"/>
      <c r="E126" s="75">
        <f>SUBTOTAL(9,E128:E128)</f>
        <v>1</v>
      </c>
      <c r="F126" s="76"/>
      <c r="G126" s="76"/>
      <c r="H126" s="76"/>
      <c r="I126" s="89"/>
      <c r="J126" s="76"/>
      <c r="K126" s="76"/>
      <c r="L126" s="76"/>
      <c r="M126" s="76"/>
      <c r="N126" s="76"/>
      <c r="O126" s="78"/>
      <c r="P126" s="78"/>
      <c r="Q126" s="78"/>
      <c r="R126" s="78"/>
      <c r="S126" s="76"/>
      <c r="T126" s="78"/>
      <c r="U126" s="76"/>
      <c r="V126" s="79"/>
      <c r="W126" s="77"/>
      <c r="Y126" s="9"/>
    </row>
    <row r="127" spans="1:25" s="48" customFormat="1" ht="12" outlineLevel="2">
      <c r="A127" s="42"/>
      <c r="B127" s="94" t="s">
        <v>368</v>
      </c>
      <c r="C127" s="95"/>
      <c r="D127" s="95"/>
      <c r="E127" s="43">
        <f>SUBTOTAL(9,E128:E128)</f>
        <v>1</v>
      </c>
      <c r="F127" s="44"/>
      <c r="G127" s="44"/>
      <c r="H127" s="44"/>
      <c r="I127" s="85"/>
      <c r="J127" s="44"/>
      <c r="K127" s="44"/>
      <c r="L127" s="44"/>
      <c r="M127" s="44"/>
      <c r="N127" s="44"/>
      <c r="O127" s="46"/>
      <c r="P127" s="46"/>
      <c r="Q127" s="46"/>
      <c r="R127" s="46"/>
      <c r="S127" s="44"/>
      <c r="T127" s="46"/>
      <c r="U127" s="44"/>
      <c r="V127" s="47"/>
      <c r="W127" s="45"/>
      <c r="Y127" s="9"/>
    </row>
    <row r="128" spans="1:25" s="9" customFormat="1" ht="119.25" customHeight="1">
      <c r="A128" s="49">
        <v>6</v>
      </c>
      <c r="B128" s="50" t="s">
        <v>132</v>
      </c>
      <c r="C128" s="51" t="s">
        <v>209</v>
      </c>
      <c r="D128" s="51" t="s">
        <v>257</v>
      </c>
      <c r="E128" s="52">
        <v>1</v>
      </c>
      <c r="F128" s="53" t="s">
        <v>504</v>
      </c>
      <c r="G128" s="54" t="s">
        <v>505</v>
      </c>
      <c r="H128" s="54" t="s">
        <v>505</v>
      </c>
      <c r="I128" s="86" t="s">
        <v>506</v>
      </c>
      <c r="J128" s="55" t="s">
        <v>507</v>
      </c>
      <c r="K128" s="55" t="s">
        <v>508</v>
      </c>
      <c r="L128" s="55" t="s">
        <v>892</v>
      </c>
      <c r="M128" s="55" t="s">
        <v>509</v>
      </c>
      <c r="N128" s="55" t="s">
        <v>305</v>
      </c>
      <c r="O128" s="56">
        <v>10554143326</v>
      </c>
      <c r="P128" s="56">
        <v>21309785341</v>
      </c>
      <c r="Q128" s="56">
        <v>395810730</v>
      </c>
      <c r="R128" s="56">
        <v>20428097747</v>
      </c>
      <c r="S128" s="57" t="s">
        <v>1800</v>
      </c>
      <c r="T128" s="56">
        <v>11831641650</v>
      </c>
      <c r="U128" s="58" t="s">
        <v>858</v>
      </c>
      <c r="V128" s="59" t="s">
        <v>1464</v>
      </c>
      <c r="W128" s="60">
        <f>IF(OR(LEFT(I128)="7",LEFT(I128,1)="8"),VALUE(RIGHT(I128,3)),VALUE(RIGHT(I128,4)))</f>
        <v>1330</v>
      </c>
    </row>
    <row r="129" spans="1:25" s="34" customFormat="1" ht="12" outlineLevel="3">
      <c r="A129" s="61"/>
      <c r="B129" s="102" t="s">
        <v>298</v>
      </c>
      <c r="C129" s="103"/>
      <c r="D129" s="103"/>
      <c r="E129" s="62">
        <f>SUBTOTAL(9,E130:E137)</f>
        <v>4</v>
      </c>
      <c r="F129" s="63"/>
      <c r="G129" s="63"/>
      <c r="H129" s="63"/>
      <c r="I129" s="87"/>
      <c r="J129" s="63"/>
      <c r="K129" s="63"/>
      <c r="L129" s="63"/>
      <c r="M129" s="63"/>
      <c r="N129" s="63"/>
      <c r="O129" s="64"/>
      <c r="P129" s="65"/>
      <c r="Q129" s="65"/>
      <c r="R129" s="65"/>
      <c r="S129" s="63"/>
      <c r="T129" s="65"/>
      <c r="U129" s="63"/>
      <c r="V129" s="66"/>
      <c r="W129" s="67"/>
      <c r="Y129" s="9"/>
    </row>
    <row r="130" spans="1:25" s="41" customFormat="1" ht="12" outlineLevel="1">
      <c r="A130" s="35"/>
      <c r="B130" s="100" t="s">
        <v>864</v>
      </c>
      <c r="C130" s="101" t="s">
        <v>862</v>
      </c>
      <c r="D130" s="101"/>
      <c r="E130" s="36">
        <f>SUBTOTAL(9,E132:E134)</f>
        <v>3</v>
      </c>
      <c r="F130" s="37"/>
      <c r="G130" s="37"/>
      <c r="H130" s="37"/>
      <c r="I130" s="84"/>
      <c r="J130" s="37"/>
      <c r="K130" s="37"/>
      <c r="L130" s="37"/>
      <c r="M130" s="37"/>
      <c r="N130" s="37"/>
      <c r="O130" s="39"/>
      <c r="P130" s="39"/>
      <c r="Q130" s="39"/>
      <c r="R130" s="39"/>
      <c r="S130" s="37"/>
      <c r="T130" s="39"/>
      <c r="U130" s="37"/>
      <c r="V130" s="40"/>
      <c r="W130" s="38"/>
      <c r="Y130" s="9"/>
    </row>
    <row r="131" spans="1:25" s="48" customFormat="1" ht="12" outlineLevel="2">
      <c r="A131" s="42"/>
      <c r="B131" s="94" t="s">
        <v>368</v>
      </c>
      <c r="C131" s="95"/>
      <c r="D131" s="95"/>
      <c r="E131" s="43">
        <f>SUBTOTAL(9,E132:E134)</f>
        <v>3</v>
      </c>
      <c r="F131" s="44"/>
      <c r="G131" s="44"/>
      <c r="H131" s="44"/>
      <c r="I131" s="85"/>
      <c r="J131" s="44"/>
      <c r="K131" s="44"/>
      <c r="L131" s="44"/>
      <c r="M131" s="44"/>
      <c r="N131" s="44"/>
      <c r="O131" s="46"/>
      <c r="P131" s="46"/>
      <c r="Q131" s="46"/>
      <c r="R131" s="46"/>
      <c r="S131" s="44"/>
      <c r="T131" s="46"/>
      <c r="U131" s="44"/>
      <c r="V131" s="47"/>
      <c r="W131" s="45"/>
      <c r="Y131" s="9"/>
    </row>
    <row r="132" spans="1:25" s="9" customFormat="1" ht="112.5">
      <c r="A132" s="49">
        <v>7</v>
      </c>
      <c r="B132" s="50" t="s">
        <v>298</v>
      </c>
      <c r="C132" s="51" t="s">
        <v>130</v>
      </c>
      <c r="D132" s="51" t="s">
        <v>257</v>
      </c>
      <c r="E132" s="52">
        <v>1</v>
      </c>
      <c r="F132" s="53">
        <v>110</v>
      </c>
      <c r="G132" s="54" t="s">
        <v>787</v>
      </c>
      <c r="H132" s="54" t="s">
        <v>669</v>
      </c>
      <c r="I132" s="86">
        <v>20070711001474</v>
      </c>
      <c r="J132" s="55" t="s">
        <v>72</v>
      </c>
      <c r="K132" s="55" t="s">
        <v>73</v>
      </c>
      <c r="L132" s="55" t="s">
        <v>303</v>
      </c>
      <c r="M132" s="55" t="s">
        <v>500</v>
      </c>
      <c r="N132" s="55" t="s">
        <v>305</v>
      </c>
      <c r="O132" s="56">
        <v>4068893702.6700001</v>
      </c>
      <c r="P132" s="56">
        <v>2666409594</v>
      </c>
      <c r="Q132" s="56">
        <v>0</v>
      </c>
      <c r="R132" s="56">
        <v>4137929663</v>
      </c>
      <c r="S132" s="57" t="s">
        <v>1465</v>
      </c>
      <c r="T132" s="56">
        <v>2597373633.6700001</v>
      </c>
      <c r="U132" s="58" t="s">
        <v>306</v>
      </c>
      <c r="V132" s="59" t="s">
        <v>1308</v>
      </c>
      <c r="W132" s="60">
        <f>IF(OR(LEFT(I132)="7",LEFT(I132,1)="8"),VALUE(RIGHT(I132,3)),VALUE(RIGHT(I132,4)))</f>
        <v>1474</v>
      </c>
    </row>
    <row r="133" spans="1:25" s="9" customFormat="1" ht="85.5" customHeight="1">
      <c r="A133" s="49">
        <v>7</v>
      </c>
      <c r="B133" s="50" t="s">
        <v>298</v>
      </c>
      <c r="C133" s="51" t="s">
        <v>130</v>
      </c>
      <c r="D133" s="51" t="s">
        <v>257</v>
      </c>
      <c r="E133" s="52">
        <v>1</v>
      </c>
      <c r="F133" s="53">
        <v>120</v>
      </c>
      <c r="G133" s="54" t="s">
        <v>299</v>
      </c>
      <c r="H133" s="54" t="s">
        <v>669</v>
      </c>
      <c r="I133" s="86">
        <v>700007120240</v>
      </c>
      <c r="J133" s="55" t="s">
        <v>300</v>
      </c>
      <c r="K133" s="55" t="s">
        <v>1155</v>
      </c>
      <c r="L133" s="55" t="s">
        <v>303</v>
      </c>
      <c r="M133" s="55" t="s">
        <v>500</v>
      </c>
      <c r="N133" s="55" t="s">
        <v>994</v>
      </c>
      <c r="O133" s="56">
        <v>240318342.53</v>
      </c>
      <c r="P133" s="56">
        <v>18540005</v>
      </c>
      <c r="Q133" s="56">
        <v>0</v>
      </c>
      <c r="R133" s="56">
        <v>28101974</v>
      </c>
      <c r="S133" s="57" t="s">
        <v>1466</v>
      </c>
      <c r="T133" s="56">
        <v>230756373.53</v>
      </c>
      <c r="U133" s="58" t="s">
        <v>306</v>
      </c>
      <c r="V133" s="59" t="s">
        <v>1309</v>
      </c>
      <c r="W133" s="60">
        <f>IF(OR(LEFT(I133)="7",LEFT(I133,1)="8"),VALUE(RIGHT(I133,3)),VALUE(RIGHT(I133,4)))</f>
        <v>240</v>
      </c>
    </row>
    <row r="134" spans="1:25" s="9" customFormat="1" ht="85.5" customHeight="1">
      <c r="A134" s="49">
        <v>7</v>
      </c>
      <c r="B134" s="50" t="s">
        <v>298</v>
      </c>
      <c r="C134" s="51" t="s">
        <v>130</v>
      </c>
      <c r="D134" s="51" t="s">
        <v>257</v>
      </c>
      <c r="E134" s="52">
        <v>1</v>
      </c>
      <c r="F134" s="53" t="s">
        <v>301</v>
      </c>
      <c r="G134" s="54" t="s">
        <v>828</v>
      </c>
      <c r="H134" s="54" t="s">
        <v>828</v>
      </c>
      <c r="I134" s="86" t="s">
        <v>829</v>
      </c>
      <c r="J134" s="55" t="s">
        <v>102</v>
      </c>
      <c r="K134" s="55" t="s">
        <v>1156</v>
      </c>
      <c r="L134" s="55" t="s">
        <v>303</v>
      </c>
      <c r="M134" s="55" t="s">
        <v>500</v>
      </c>
      <c r="N134" s="55" t="s">
        <v>305</v>
      </c>
      <c r="O134" s="56">
        <v>5211360.1900000004</v>
      </c>
      <c r="P134" s="56">
        <v>4473019.3499999996</v>
      </c>
      <c r="Q134" s="56">
        <v>124446.99</v>
      </c>
      <c r="R134" s="56">
        <v>2975727.4</v>
      </c>
      <c r="S134" s="57" t="s">
        <v>1801</v>
      </c>
      <c r="T134" s="56">
        <v>6833099.1299999999</v>
      </c>
      <c r="U134" s="58" t="s">
        <v>306</v>
      </c>
      <c r="V134" s="59" t="s">
        <v>1310</v>
      </c>
      <c r="W134" s="60">
        <f>IF(OR(LEFT(I134)="7",LEFT(I134,1)="8"),VALUE(RIGHT(I134,3)),VALUE(RIGHT(I134,4)))</f>
        <v>129</v>
      </c>
    </row>
    <row r="135" spans="1:25" s="41" customFormat="1" ht="12" outlineLevel="1">
      <c r="A135" s="74"/>
      <c r="B135" s="98" t="s">
        <v>370</v>
      </c>
      <c r="C135" s="99"/>
      <c r="D135" s="99"/>
      <c r="E135" s="75">
        <f>SUBTOTAL(9,E136:E137)</f>
        <v>1</v>
      </c>
      <c r="F135" s="76"/>
      <c r="G135" s="76"/>
      <c r="H135" s="76"/>
      <c r="I135" s="89"/>
      <c r="J135" s="76"/>
      <c r="K135" s="76"/>
      <c r="L135" s="76"/>
      <c r="M135" s="76"/>
      <c r="N135" s="76"/>
      <c r="O135" s="78"/>
      <c r="P135" s="78"/>
      <c r="Q135" s="78"/>
      <c r="R135" s="78"/>
      <c r="S135" s="76"/>
      <c r="T135" s="78"/>
      <c r="U135" s="76"/>
      <c r="V135" s="79"/>
      <c r="W135" s="77"/>
      <c r="Y135" s="9"/>
    </row>
    <row r="136" spans="1:25" s="48" customFormat="1" ht="12" outlineLevel="2">
      <c r="A136" s="42"/>
      <c r="B136" s="94" t="s">
        <v>368</v>
      </c>
      <c r="C136" s="95"/>
      <c r="D136" s="95"/>
      <c r="E136" s="43">
        <f>SUBTOTAL(9,E137:E137)</f>
        <v>1</v>
      </c>
      <c r="F136" s="44"/>
      <c r="G136" s="44"/>
      <c r="H136" s="44"/>
      <c r="I136" s="85"/>
      <c r="J136" s="44"/>
      <c r="K136" s="44"/>
      <c r="L136" s="44"/>
      <c r="M136" s="44"/>
      <c r="N136" s="44"/>
      <c r="O136" s="46"/>
      <c r="P136" s="46"/>
      <c r="Q136" s="46"/>
      <c r="R136" s="46"/>
      <c r="S136" s="44"/>
      <c r="T136" s="46"/>
      <c r="U136" s="44"/>
      <c r="V136" s="47"/>
      <c r="W136" s="45"/>
      <c r="Y136" s="9"/>
    </row>
    <row r="137" spans="1:25" s="9" customFormat="1" ht="81.75" customHeight="1">
      <c r="A137" s="49">
        <v>7</v>
      </c>
      <c r="B137" s="50" t="s">
        <v>298</v>
      </c>
      <c r="C137" s="51" t="s">
        <v>86</v>
      </c>
      <c r="D137" s="51" t="s">
        <v>257</v>
      </c>
      <c r="E137" s="52">
        <v>1</v>
      </c>
      <c r="F137" s="53" t="s">
        <v>301</v>
      </c>
      <c r="G137" s="54" t="s">
        <v>828</v>
      </c>
      <c r="H137" s="54" t="s">
        <v>828</v>
      </c>
      <c r="I137" s="86" t="s">
        <v>1158</v>
      </c>
      <c r="J137" s="55" t="s">
        <v>1157</v>
      </c>
      <c r="K137" s="55" t="s">
        <v>1159</v>
      </c>
      <c r="L137" s="55" t="s">
        <v>303</v>
      </c>
      <c r="M137" s="55" t="s">
        <v>500</v>
      </c>
      <c r="N137" s="55" t="s">
        <v>451</v>
      </c>
      <c r="O137" s="56">
        <v>1170400449.8499999</v>
      </c>
      <c r="P137" s="56">
        <v>6498837505.7399998</v>
      </c>
      <c r="Q137" s="56">
        <v>0</v>
      </c>
      <c r="R137" s="56">
        <v>6923397422.8400002</v>
      </c>
      <c r="S137" s="57" t="s">
        <v>1467</v>
      </c>
      <c r="T137" s="56">
        <v>745840532.75</v>
      </c>
      <c r="U137" s="58" t="s">
        <v>306</v>
      </c>
      <c r="V137" s="59" t="s">
        <v>1311</v>
      </c>
      <c r="W137" s="60">
        <f>IF(OR(LEFT(I137)="7",LEFT(I137,1)="8"),VALUE(RIGHT(I137,3)),VALUE(RIGHT(I137,4)))</f>
        <v>1495</v>
      </c>
    </row>
    <row r="138" spans="1:25" s="34" customFormat="1" ht="12" outlineLevel="3">
      <c r="A138" s="61"/>
      <c r="B138" s="102" t="s">
        <v>832</v>
      </c>
      <c r="C138" s="103"/>
      <c r="D138" s="103"/>
      <c r="E138" s="62">
        <f>SUBTOTAL(9,E141:F144)</f>
        <v>3</v>
      </c>
      <c r="F138" s="63"/>
      <c r="G138" s="63"/>
      <c r="H138" s="63"/>
      <c r="I138" s="87"/>
      <c r="J138" s="63"/>
      <c r="K138" s="63"/>
      <c r="L138" s="63"/>
      <c r="M138" s="63"/>
      <c r="N138" s="63"/>
      <c r="O138" s="64"/>
      <c r="P138" s="65"/>
      <c r="Q138" s="65"/>
      <c r="R138" s="65"/>
      <c r="S138" s="63"/>
      <c r="T138" s="65"/>
      <c r="U138" s="63"/>
      <c r="V138" s="66"/>
      <c r="W138" s="67"/>
      <c r="Y138" s="9"/>
    </row>
    <row r="139" spans="1:25" s="41" customFormat="1" ht="12" outlineLevel="1">
      <c r="A139" s="35"/>
      <c r="B139" s="100" t="s">
        <v>864</v>
      </c>
      <c r="C139" s="101" t="s">
        <v>862</v>
      </c>
      <c r="D139" s="101"/>
      <c r="E139" s="36">
        <f>SUBTOTAL(9,E141:E142)</f>
        <v>2</v>
      </c>
      <c r="F139" s="37"/>
      <c r="G139" s="37"/>
      <c r="H139" s="37"/>
      <c r="I139" s="84"/>
      <c r="J139" s="37"/>
      <c r="K139" s="37"/>
      <c r="L139" s="37"/>
      <c r="M139" s="37"/>
      <c r="N139" s="37"/>
      <c r="O139" s="39"/>
      <c r="P139" s="39"/>
      <c r="Q139" s="39"/>
      <c r="R139" s="39"/>
      <c r="S139" s="37"/>
      <c r="T139" s="39"/>
      <c r="U139" s="37"/>
      <c r="V139" s="40"/>
      <c r="W139" s="38"/>
      <c r="Y139" s="9"/>
    </row>
    <row r="140" spans="1:25" s="48" customFormat="1" ht="12" outlineLevel="2">
      <c r="A140" s="42"/>
      <c r="B140" s="94" t="s">
        <v>368</v>
      </c>
      <c r="C140" s="95"/>
      <c r="D140" s="95"/>
      <c r="E140" s="43">
        <f>SUBTOTAL(9,E141:E142)</f>
        <v>2</v>
      </c>
      <c r="F140" s="44"/>
      <c r="G140" s="44"/>
      <c r="H140" s="44"/>
      <c r="I140" s="85"/>
      <c r="J140" s="44"/>
      <c r="K140" s="44"/>
      <c r="L140" s="44"/>
      <c r="M140" s="44"/>
      <c r="N140" s="44"/>
      <c r="O140" s="46"/>
      <c r="P140" s="46"/>
      <c r="Q140" s="46"/>
      <c r="R140" s="46"/>
      <c r="S140" s="44"/>
      <c r="T140" s="46"/>
      <c r="U140" s="44"/>
      <c r="V140" s="47"/>
      <c r="W140" s="45"/>
      <c r="Y140" s="9"/>
    </row>
    <row r="141" spans="1:25" s="9" customFormat="1" ht="126" customHeight="1">
      <c r="A141" s="49">
        <v>8</v>
      </c>
      <c r="B141" s="50" t="s">
        <v>832</v>
      </c>
      <c r="C141" s="51" t="s">
        <v>130</v>
      </c>
      <c r="D141" s="51" t="s">
        <v>257</v>
      </c>
      <c r="E141" s="52">
        <v>1</v>
      </c>
      <c r="F141" s="53" t="s">
        <v>833</v>
      </c>
      <c r="G141" s="54" t="s">
        <v>834</v>
      </c>
      <c r="H141" s="54" t="s">
        <v>834</v>
      </c>
      <c r="I141" s="86" t="s">
        <v>835</v>
      </c>
      <c r="J141" s="55" t="s">
        <v>836</v>
      </c>
      <c r="K141" s="55" t="s">
        <v>944</v>
      </c>
      <c r="L141" s="55" t="s">
        <v>892</v>
      </c>
      <c r="M141" s="55" t="s">
        <v>1066</v>
      </c>
      <c r="N141" s="55" t="s">
        <v>305</v>
      </c>
      <c r="O141" s="56">
        <v>53842897.229999997</v>
      </c>
      <c r="P141" s="56">
        <v>28705691.609999999</v>
      </c>
      <c r="Q141" s="56">
        <v>1785994.17</v>
      </c>
      <c r="R141" s="56">
        <v>28803337.59</v>
      </c>
      <c r="S141" s="57" t="s">
        <v>1468</v>
      </c>
      <c r="T141" s="56">
        <v>55531245.420000002</v>
      </c>
      <c r="U141" s="58" t="s">
        <v>858</v>
      </c>
      <c r="V141" s="59" t="s">
        <v>1802</v>
      </c>
      <c r="W141" s="60">
        <f>IF(OR(LEFT(I141)="7",LEFT(I141,1)="8"),VALUE(RIGHT(I141,3)),VALUE(RIGHT(I141,4)))</f>
        <v>1303</v>
      </c>
    </row>
    <row r="142" spans="1:25" s="9" customFormat="1" ht="114" customHeight="1">
      <c r="A142" s="49">
        <v>8</v>
      </c>
      <c r="B142" s="50" t="s">
        <v>832</v>
      </c>
      <c r="C142" s="51" t="s">
        <v>130</v>
      </c>
      <c r="D142" s="51" t="s">
        <v>257</v>
      </c>
      <c r="E142" s="52">
        <v>1</v>
      </c>
      <c r="F142" s="53" t="s">
        <v>1063</v>
      </c>
      <c r="G142" s="54" t="s">
        <v>896</v>
      </c>
      <c r="H142" s="54" t="s">
        <v>896</v>
      </c>
      <c r="I142" s="86" t="s">
        <v>897</v>
      </c>
      <c r="J142" s="55" t="s">
        <v>103</v>
      </c>
      <c r="K142" s="55" t="s">
        <v>610</v>
      </c>
      <c r="L142" s="55" t="s">
        <v>892</v>
      </c>
      <c r="M142" s="55" t="s">
        <v>509</v>
      </c>
      <c r="N142" s="55" t="s">
        <v>850</v>
      </c>
      <c r="O142" s="56">
        <v>251819953.36000001</v>
      </c>
      <c r="P142" s="56">
        <v>97528589.140000001</v>
      </c>
      <c r="Q142" s="56">
        <v>4317317.84</v>
      </c>
      <c r="R142" s="56">
        <v>228202222</v>
      </c>
      <c r="S142" s="57" t="s">
        <v>1469</v>
      </c>
      <c r="T142" s="56">
        <v>125463638.34</v>
      </c>
      <c r="U142" s="58" t="s">
        <v>858</v>
      </c>
      <c r="V142" s="59" t="s">
        <v>1312</v>
      </c>
      <c r="W142" s="60">
        <f>IF(OR(LEFT(I142)="7",LEFT(I142,1)="8"),VALUE(RIGHT(I142,3)),VALUE(RIGHT(I142,4)))</f>
        <v>1396</v>
      </c>
    </row>
    <row r="143" spans="1:25" s="48" customFormat="1" ht="12" outlineLevel="2">
      <c r="A143" s="68"/>
      <c r="B143" s="92" t="s">
        <v>371</v>
      </c>
      <c r="C143" s="93"/>
      <c r="D143" s="93"/>
      <c r="E143" s="69">
        <f>SUBTOTAL(9,E144)</f>
        <v>1</v>
      </c>
      <c r="F143" s="70"/>
      <c r="G143" s="70"/>
      <c r="H143" s="70"/>
      <c r="I143" s="88"/>
      <c r="J143" s="70"/>
      <c r="K143" s="70"/>
      <c r="L143" s="70"/>
      <c r="M143" s="70"/>
      <c r="N143" s="70"/>
      <c r="O143" s="72"/>
      <c r="P143" s="72"/>
      <c r="Q143" s="72"/>
      <c r="R143" s="72"/>
      <c r="S143" s="70"/>
      <c r="T143" s="72"/>
      <c r="U143" s="70"/>
      <c r="V143" s="73"/>
      <c r="W143" s="71"/>
      <c r="Y143" s="9"/>
    </row>
    <row r="144" spans="1:25" s="9" customFormat="1" ht="126" customHeight="1">
      <c r="A144" s="49">
        <v>8</v>
      </c>
      <c r="B144" s="50" t="s">
        <v>832</v>
      </c>
      <c r="C144" s="51" t="s">
        <v>130</v>
      </c>
      <c r="D144" s="51" t="s">
        <v>995</v>
      </c>
      <c r="E144" s="52">
        <v>1</v>
      </c>
      <c r="F144" s="53" t="s">
        <v>830</v>
      </c>
      <c r="G144" s="54" t="s">
        <v>831</v>
      </c>
      <c r="H144" s="54" t="s">
        <v>680</v>
      </c>
      <c r="I144" s="86" t="s">
        <v>681</v>
      </c>
      <c r="J144" s="55" t="s">
        <v>104</v>
      </c>
      <c r="K144" s="55" t="s">
        <v>611</v>
      </c>
      <c r="L144" s="55" t="s">
        <v>892</v>
      </c>
      <c r="M144" s="55" t="s">
        <v>814</v>
      </c>
      <c r="N144" s="55" t="s">
        <v>850</v>
      </c>
      <c r="O144" s="56">
        <v>1418256.59</v>
      </c>
      <c r="P144" s="56">
        <v>2000000</v>
      </c>
      <c r="Q144" s="56">
        <v>6098.09</v>
      </c>
      <c r="R144" s="56">
        <v>1319599.93</v>
      </c>
      <c r="S144" s="57" t="s">
        <v>1803</v>
      </c>
      <c r="T144" s="56">
        <v>2104754.75</v>
      </c>
      <c r="U144" s="58" t="s">
        <v>858</v>
      </c>
      <c r="V144" s="59" t="s">
        <v>1313</v>
      </c>
      <c r="W144" s="60">
        <f>IF(OR(LEFT(I144)="7",LEFT(I144,1)="8"),VALUE(RIGHT(I144,3)),VALUE(RIGHT(I144,4)))</f>
        <v>133</v>
      </c>
    </row>
    <row r="145" spans="1:25" s="34" customFormat="1" ht="12" outlineLevel="3">
      <c r="A145" s="61"/>
      <c r="B145" s="102" t="s">
        <v>838</v>
      </c>
      <c r="C145" s="103"/>
      <c r="D145" s="103"/>
      <c r="E145" s="62">
        <f>SUBTOTAL(9,E148:E172)</f>
        <v>21</v>
      </c>
      <c r="F145" s="63"/>
      <c r="G145" s="63"/>
      <c r="H145" s="63"/>
      <c r="I145" s="87"/>
      <c r="J145" s="63"/>
      <c r="K145" s="63"/>
      <c r="L145" s="63"/>
      <c r="M145" s="63"/>
      <c r="N145" s="63"/>
      <c r="O145" s="64"/>
      <c r="P145" s="65"/>
      <c r="Q145" s="65"/>
      <c r="R145" s="65"/>
      <c r="S145" s="63"/>
      <c r="T145" s="65"/>
      <c r="U145" s="63"/>
      <c r="V145" s="66"/>
      <c r="W145" s="67"/>
      <c r="Y145" s="9"/>
    </row>
    <row r="146" spans="1:25" s="41" customFormat="1" ht="12" outlineLevel="1">
      <c r="A146" s="35"/>
      <c r="B146" s="100" t="s">
        <v>864</v>
      </c>
      <c r="C146" s="101" t="s">
        <v>862</v>
      </c>
      <c r="D146" s="101"/>
      <c r="E146" s="36">
        <f>SUBTOTAL(9,E148:E169)</f>
        <v>20</v>
      </c>
      <c r="F146" s="37"/>
      <c r="G146" s="37"/>
      <c r="H146" s="37"/>
      <c r="I146" s="84"/>
      <c r="J146" s="37"/>
      <c r="K146" s="37"/>
      <c r="L146" s="37"/>
      <c r="M146" s="37"/>
      <c r="N146" s="37"/>
      <c r="O146" s="39"/>
      <c r="P146" s="39"/>
      <c r="Q146" s="39"/>
      <c r="R146" s="39"/>
      <c r="S146" s="37"/>
      <c r="T146" s="39"/>
      <c r="U146" s="37"/>
      <c r="V146" s="40"/>
      <c r="W146" s="38"/>
      <c r="Y146" s="9"/>
    </row>
    <row r="147" spans="1:25" s="48" customFormat="1" ht="12" outlineLevel="2">
      <c r="A147" s="42"/>
      <c r="B147" s="94" t="s">
        <v>368</v>
      </c>
      <c r="C147" s="95"/>
      <c r="D147" s="95"/>
      <c r="E147" s="43">
        <f>SUBTOTAL(9,E148:E157)</f>
        <v>10</v>
      </c>
      <c r="F147" s="44"/>
      <c r="G147" s="44"/>
      <c r="H147" s="44"/>
      <c r="I147" s="85"/>
      <c r="J147" s="44"/>
      <c r="K147" s="44"/>
      <c r="L147" s="44"/>
      <c r="M147" s="44"/>
      <c r="N147" s="44"/>
      <c r="O147" s="46"/>
      <c r="P147" s="46"/>
      <c r="Q147" s="46"/>
      <c r="R147" s="46"/>
      <c r="S147" s="44"/>
      <c r="T147" s="46"/>
      <c r="U147" s="44"/>
      <c r="V147" s="47"/>
      <c r="W147" s="45"/>
      <c r="Y147" s="9"/>
    </row>
    <row r="148" spans="1:25" s="9" customFormat="1" ht="103.5" customHeight="1">
      <c r="A148" s="49">
        <v>9</v>
      </c>
      <c r="B148" s="50" t="s">
        <v>838</v>
      </c>
      <c r="C148" s="51" t="s">
        <v>130</v>
      </c>
      <c r="D148" s="51" t="s">
        <v>257</v>
      </c>
      <c r="E148" s="52">
        <v>1</v>
      </c>
      <c r="F148" s="53">
        <v>113</v>
      </c>
      <c r="G148" s="54" t="s">
        <v>612</v>
      </c>
      <c r="H148" s="54" t="s">
        <v>669</v>
      </c>
      <c r="I148" s="86">
        <v>20020911301297</v>
      </c>
      <c r="J148" s="55" t="s">
        <v>613</v>
      </c>
      <c r="K148" s="55" t="s">
        <v>614</v>
      </c>
      <c r="L148" s="55" t="s">
        <v>303</v>
      </c>
      <c r="M148" s="55" t="s">
        <v>857</v>
      </c>
      <c r="N148" s="55" t="s">
        <v>845</v>
      </c>
      <c r="O148" s="56">
        <v>3810130491.3200002</v>
      </c>
      <c r="P148" s="56">
        <v>5039741000</v>
      </c>
      <c r="Q148" s="56">
        <v>267819803.75</v>
      </c>
      <c r="R148" s="56">
        <v>336705117.80000001</v>
      </c>
      <c r="S148" s="57" t="s">
        <v>1470</v>
      </c>
      <c r="T148" s="56">
        <v>8780986177.2700005</v>
      </c>
      <c r="U148" s="58" t="s">
        <v>858</v>
      </c>
      <c r="V148" s="59" t="s">
        <v>1314</v>
      </c>
      <c r="W148" s="60">
        <f t="shared" ref="W148:W157" si="4">IF(OR(LEFT(I148)="7",LEFT(I148,1)="8"),VALUE(RIGHT(I148,3)),VALUE(RIGHT(I148,4)))</f>
        <v>1297</v>
      </c>
    </row>
    <row r="149" spans="1:25" s="9" customFormat="1" ht="78.75" customHeight="1">
      <c r="A149" s="49">
        <v>9</v>
      </c>
      <c r="B149" s="50" t="s">
        <v>838</v>
      </c>
      <c r="C149" s="51" t="s">
        <v>130</v>
      </c>
      <c r="D149" s="51" t="s">
        <v>257</v>
      </c>
      <c r="E149" s="52">
        <v>1</v>
      </c>
      <c r="F149" s="53">
        <v>311</v>
      </c>
      <c r="G149" s="54" t="s">
        <v>840</v>
      </c>
      <c r="H149" s="54" t="s">
        <v>669</v>
      </c>
      <c r="I149" s="86" t="s">
        <v>841</v>
      </c>
      <c r="J149" s="55" t="s">
        <v>842</v>
      </c>
      <c r="K149" s="55" t="s">
        <v>527</v>
      </c>
      <c r="L149" s="55" t="s">
        <v>303</v>
      </c>
      <c r="M149" s="55" t="s">
        <v>857</v>
      </c>
      <c r="N149" s="55" t="s">
        <v>994</v>
      </c>
      <c r="O149" s="56">
        <v>0</v>
      </c>
      <c r="P149" s="56">
        <v>0</v>
      </c>
      <c r="Q149" s="56">
        <v>0</v>
      </c>
      <c r="R149" s="56">
        <v>0</v>
      </c>
      <c r="S149" s="57" t="s">
        <v>950</v>
      </c>
      <c r="T149" s="56">
        <v>0</v>
      </c>
      <c r="U149" s="58" t="s">
        <v>306</v>
      </c>
      <c r="V149" s="59" t="s">
        <v>1315</v>
      </c>
      <c r="W149" s="60">
        <f t="shared" si="4"/>
        <v>53</v>
      </c>
    </row>
    <row r="150" spans="1:25" s="9" customFormat="1" ht="120.75" customHeight="1">
      <c r="A150" s="49">
        <v>9</v>
      </c>
      <c r="B150" s="50" t="s">
        <v>838</v>
      </c>
      <c r="C150" s="51" t="s">
        <v>130</v>
      </c>
      <c r="D150" s="51" t="s">
        <v>257</v>
      </c>
      <c r="E150" s="52">
        <v>1</v>
      </c>
      <c r="F150" s="53">
        <v>411</v>
      </c>
      <c r="G150" s="54" t="s">
        <v>528</v>
      </c>
      <c r="H150" s="54" t="s">
        <v>669</v>
      </c>
      <c r="I150" s="86">
        <v>20020941101304</v>
      </c>
      <c r="J150" s="55" t="s">
        <v>529</v>
      </c>
      <c r="K150" s="55" t="s">
        <v>615</v>
      </c>
      <c r="L150" s="55" t="s">
        <v>303</v>
      </c>
      <c r="M150" s="55" t="s">
        <v>857</v>
      </c>
      <c r="N150" s="55" t="s">
        <v>845</v>
      </c>
      <c r="O150" s="56">
        <v>834062530.01999998</v>
      </c>
      <c r="P150" s="56">
        <v>1779929.3</v>
      </c>
      <c r="Q150" s="56">
        <v>28662315.489999998</v>
      </c>
      <c r="R150" s="56">
        <v>3515330.48</v>
      </c>
      <c r="S150" s="57" t="s">
        <v>1621</v>
      </c>
      <c r="T150" s="56">
        <v>860989444.33000004</v>
      </c>
      <c r="U150" s="58" t="s">
        <v>858</v>
      </c>
      <c r="V150" s="59" t="s">
        <v>1316</v>
      </c>
      <c r="W150" s="60">
        <f t="shared" si="4"/>
        <v>1304</v>
      </c>
    </row>
    <row r="151" spans="1:25" s="9" customFormat="1" ht="186.75" customHeight="1">
      <c r="A151" s="49">
        <v>9</v>
      </c>
      <c r="B151" s="50" t="s">
        <v>838</v>
      </c>
      <c r="C151" s="51" t="s">
        <v>130</v>
      </c>
      <c r="D151" s="51" t="s">
        <v>257</v>
      </c>
      <c r="E151" s="52">
        <v>1</v>
      </c>
      <c r="F151" s="53" t="s">
        <v>532</v>
      </c>
      <c r="G151" s="54" t="s">
        <v>533</v>
      </c>
      <c r="H151" s="54" t="s">
        <v>533</v>
      </c>
      <c r="I151" s="86" t="s">
        <v>534</v>
      </c>
      <c r="J151" s="55" t="s">
        <v>703</v>
      </c>
      <c r="K151" s="55" t="s">
        <v>487</v>
      </c>
      <c r="L151" s="55" t="s">
        <v>892</v>
      </c>
      <c r="M151" s="55" t="s">
        <v>1066</v>
      </c>
      <c r="N151" s="55" t="s">
        <v>994</v>
      </c>
      <c r="O151" s="56">
        <v>5853369.8300000001</v>
      </c>
      <c r="P151" s="56">
        <v>27471521.620000001</v>
      </c>
      <c r="Q151" s="56">
        <v>375985.46</v>
      </c>
      <c r="R151" s="56">
        <v>29423104.109999999</v>
      </c>
      <c r="S151" s="57" t="s">
        <v>1804</v>
      </c>
      <c r="T151" s="56">
        <v>4277772.8</v>
      </c>
      <c r="U151" s="58" t="s">
        <v>858</v>
      </c>
      <c r="V151" s="59" t="s">
        <v>1317</v>
      </c>
      <c r="W151" s="60">
        <f t="shared" si="4"/>
        <v>961</v>
      </c>
    </row>
    <row r="152" spans="1:25" s="9" customFormat="1" ht="78.75" customHeight="1">
      <c r="A152" s="49">
        <v>9</v>
      </c>
      <c r="B152" s="50" t="s">
        <v>838</v>
      </c>
      <c r="C152" s="51" t="s">
        <v>130</v>
      </c>
      <c r="D152" s="51" t="s">
        <v>257</v>
      </c>
      <c r="E152" s="52">
        <v>1</v>
      </c>
      <c r="F152" s="53" t="s">
        <v>532</v>
      </c>
      <c r="G152" s="54" t="s">
        <v>533</v>
      </c>
      <c r="H152" s="54" t="s">
        <v>533</v>
      </c>
      <c r="I152" s="86" t="s">
        <v>535</v>
      </c>
      <c r="J152" s="55" t="s">
        <v>27</v>
      </c>
      <c r="K152" s="55" t="s">
        <v>536</v>
      </c>
      <c r="L152" s="55" t="s">
        <v>303</v>
      </c>
      <c r="M152" s="55" t="s">
        <v>857</v>
      </c>
      <c r="N152" s="55" t="s">
        <v>845</v>
      </c>
      <c r="O152" s="56">
        <v>4577227.8099999996</v>
      </c>
      <c r="P152" s="56">
        <v>0</v>
      </c>
      <c r="Q152" s="56">
        <v>142669.22</v>
      </c>
      <c r="R152" s="56">
        <v>960388.56</v>
      </c>
      <c r="S152" s="57" t="s">
        <v>1471</v>
      </c>
      <c r="T152" s="56">
        <v>3759508.47</v>
      </c>
      <c r="U152" s="58" t="s">
        <v>858</v>
      </c>
      <c r="V152" s="59" t="s">
        <v>1318</v>
      </c>
      <c r="W152" s="60">
        <f t="shared" si="4"/>
        <v>1406</v>
      </c>
    </row>
    <row r="153" spans="1:25" s="9" customFormat="1" ht="78" customHeight="1">
      <c r="A153" s="49">
        <v>9</v>
      </c>
      <c r="B153" s="50" t="s">
        <v>838</v>
      </c>
      <c r="C153" s="51" t="s">
        <v>130</v>
      </c>
      <c r="D153" s="51" t="s">
        <v>257</v>
      </c>
      <c r="E153" s="52">
        <v>1</v>
      </c>
      <c r="F153" s="53" t="s">
        <v>532</v>
      </c>
      <c r="G153" s="54" t="s">
        <v>533</v>
      </c>
      <c r="H153" s="54" t="s">
        <v>533</v>
      </c>
      <c r="I153" s="86" t="s">
        <v>40</v>
      </c>
      <c r="J153" s="55" t="s">
        <v>41</v>
      </c>
      <c r="K153" s="55" t="s">
        <v>488</v>
      </c>
      <c r="L153" s="55" t="s">
        <v>303</v>
      </c>
      <c r="M153" s="55" t="s">
        <v>42</v>
      </c>
      <c r="N153" s="55" t="s">
        <v>994</v>
      </c>
      <c r="O153" s="56">
        <v>250055836.19999999</v>
      </c>
      <c r="P153" s="56">
        <v>0</v>
      </c>
      <c r="Q153" s="56">
        <v>7587271.1399999997</v>
      </c>
      <c r="R153" s="56">
        <v>25071671.809999999</v>
      </c>
      <c r="S153" s="57" t="s">
        <v>1805</v>
      </c>
      <c r="T153" s="56">
        <v>232571435.53</v>
      </c>
      <c r="U153" s="58" t="s">
        <v>858</v>
      </c>
      <c r="V153" s="59" t="s">
        <v>1806</v>
      </c>
      <c r="W153" s="60">
        <f t="shared" si="4"/>
        <v>1482</v>
      </c>
    </row>
    <row r="154" spans="1:25" s="9" customFormat="1" ht="135.75" customHeight="1">
      <c r="A154" s="49">
        <v>9</v>
      </c>
      <c r="B154" s="50" t="s">
        <v>838</v>
      </c>
      <c r="C154" s="51" t="s">
        <v>130</v>
      </c>
      <c r="D154" s="51" t="s">
        <v>257</v>
      </c>
      <c r="E154" s="52">
        <v>1</v>
      </c>
      <c r="F154" s="53" t="s">
        <v>246</v>
      </c>
      <c r="G154" s="54" t="s">
        <v>245</v>
      </c>
      <c r="H154" s="54" t="s">
        <v>245</v>
      </c>
      <c r="I154" s="86" t="s">
        <v>244</v>
      </c>
      <c r="J154" s="55" t="s">
        <v>243</v>
      </c>
      <c r="K154" s="55" t="s">
        <v>242</v>
      </c>
      <c r="L154" s="55" t="s">
        <v>892</v>
      </c>
      <c r="M154" s="55" t="s">
        <v>1066</v>
      </c>
      <c r="N154" s="55" t="s">
        <v>994</v>
      </c>
      <c r="O154" s="56">
        <v>402055.94</v>
      </c>
      <c r="P154" s="56">
        <v>0</v>
      </c>
      <c r="Q154" s="56">
        <v>8092.35</v>
      </c>
      <c r="R154" s="56">
        <v>116290.87</v>
      </c>
      <c r="S154" s="57" t="s">
        <v>1807</v>
      </c>
      <c r="T154" s="56">
        <v>293857.42</v>
      </c>
      <c r="U154" s="58" t="s">
        <v>858</v>
      </c>
      <c r="V154" s="59" t="s">
        <v>1808</v>
      </c>
      <c r="W154" s="60">
        <f t="shared" si="4"/>
        <v>1455</v>
      </c>
    </row>
    <row r="155" spans="1:25" s="9" customFormat="1" ht="67.5" customHeight="1">
      <c r="A155" s="49">
        <v>9</v>
      </c>
      <c r="B155" s="50" t="s">
        <v>838</v>
      </c>
      <c r="C155" s="51" t="s">
        <v>130</v>
      </c>
      <c r="D155" s="51" t="s">
        <v>257</v>
      </c>
      <c r="E155" s="52">
        <v>1</v>
      </c>
      <c r="F155" s="53" t="s">
        <v>780</v>
      </c>
      <c r="G155" s="54" t="s">
        <v>781</v>
      </c>
      <c r="H155" s="54" t="s">
        <v>781</v>
      </c>
      <c r="I155" s="86" t="s">
        <v>782</v>
      </c>
      <c r="J155" s="55" t="s">
        <v>865</v>
      </c>
      <c r="K155" s="55" t="s">
        <v>490</v>
      </c>
      <c r="L155" s="55" t="s">
        <v>303</v>
      </c>
      <c r="M155" s="55" t="s">
        <v>857</v>
      </c>
      <c r="N155" s="55" t="s">
        <v>994</v>
      </c>
      <c r="O155" s="56">
        <v>1611652.07</v>
      </c>
      <c r="P155" s="56">
        <v>0</v>
      </c>
      <c r="Q155" s="56">
        <v>250282.61</v>
      </c>
      <c r="R155" s="56">
        <v>553601.63</v>
      </c>
      <c r="S155" s="57" t="s">
        <v>1472</v>
      </c>
      <c r="T155" s="56">
        <v>1308333.05</v>
      </c>
      <c r="U155" s="58" t="s">
        <v>858</v>
      </c>
      <c r="V155" s="59" t="s">
        <v>1809</v>
      </c>
      <c r="W155" s="60">
        <f t="shared" si="4"/>
        <v>57</v>
      </c>
    </row>
    <row r="156" spans="1:25" s="9" customFormat="1" ht="77.25" customHeight="1">
      <c r="A156" s="49">
        <v>9</v>
      </c>
      <c r="B156" s="50" t="s">
        <v>838</v>
      </c>
      <c r="C156" s="51" t="s">
        <v>130</v>
      </c>
      <c r="D156" s="51" t="s">
        <v>257</v>
      </c>
      <c r="E156" s="52">
        <v>1</v>
      </c>
      <c r="F156" s="53" t="s">
        <v>780</v>
      </c>
      <c r="G156" s="54" t="s">
        <v>781</v>
      </c>
      <c r="H156" s="54" t="s">
        <v>781</v>
      </c>
      <c r="I156" s="86" t="s">
        <v>866</v>
      </c>
      <c r="J156" s="55" t="s">
        <v>867</v>
      </c>
      <c r="K156" s="55" t="s">
        <v>489</v>
      </c>
      <c r="L156" s="55" t="s">
        <v>303</v>
      </c>
      <c r="M156" s="55" t="s">
        <v>304</v>
      </c>
      <c r="N156" s="55" t="s">
        <v>451</v>
      </c>
      <c r="O156" s="56">
        <v>293501619.54000002</v>
      </c>
      <c r="P156" s="56">
        <v>2026111531</v>
      </c>
      <c r="Q156" s="56">
        <v>12353986.630000001</v>
      </c>
      <c r="R156" s="56">
        <v>1938213919.22</v>
      </c>
      <c r="S156" s="57" t="s">
        <v>1810</v>
      </c>
      <c r="T156" s="56">
        <v>393753217.94999999</v>
      </c>
      <c r="U156" s="58" t="s">
        <v>858</v>
      </c>
      <c r="V156" s="59" t="s">
        <v>1811</v>
      </c>
      <c r="W156" s="60">
        <f t="shared" si="4"/>
        <v>731</v>
      </c>
    </row>
    <row r="157" spans="1:25" s="9" customFormat="1" ht="240" customHeight="1">
      <c r="A157" s="49">
        <v>9</v>
      </c>
      <c r="B157" s="50" t="s">
        <v>838</v>
      </c>
      <c r="C157" s="51" t="s">
        <v>130</v>
      </c>
      <c r="D157" s="51" t="s">
        <v>257</v>
      </c>
      <c r="E157" s="52">
        <v>1</v>
      </c>
      <c r="F157" s="53" t="s">
        <v>868</v>
      </c>
      <c r="G157" s="54" t="s">
        <v>869</v>
      </c>
      <c r="H157" s="54" t="s">
        <v>869</v>
      </c>
      <c r="I157" s="86" t="s">
        <v>870</v>
      </c>
      <c r="J157" s="55" t="s">
        <v>871</v>
      </c>
      <c r="K157" s="55" t="s">
        <v>443</v>
      </c>
      <c r="L157" s="55" t="s">
        <v>303</v>
      </c>
      <c r="M157" s="55" t="s">
        <v>304</v>
      </c>
      <c r="N157" s="55" t="s">
        <v>845</v>
      </c>
      <c r="O157" s="56">
        <v>104553878.55</v>
      </c>
      <c r="P157" s="56">
        <v>0</v>
      </c>
      <c r="Q157" s="56">
        <v>2302843.36</v>
      </c>
      <c r="R157" s="56">
        <v>60957564.509999998</v>
      </c>
      <c r="S157" s="57" t="s">
        <v>1812</v>
      </c>
      <c r="T157" s="56">
        <v>45899157.399999999</v>
      </c>
      <c r="U157" s="58" t="s">
        <v>858</v>
      </c>
      <c r="V157" s="59" t="s">
        <v>1813</v>
      </c>
      <c r="W157" s="60">
        <f t="shared" si="4"/>
        <v>955</v>
      </c>
    </row>
    <row r="158" spans="1:25" s="48" customFormat="1" ht="12" outlineLevel="2">
      <c r="A158" s="68"/>
      <c r="B158" s="92" t="s">
        <v>369</v>
      </c>
      <c r="C158" s="93"/>
      <c r="D158" s="93"/>
      <c r="E158" s="69">
        <f>SUBTOTAL(9,E159:E163)</f>
        <v>5</v>
      </c>
      <c r="F158" s="70"/>
      <c r="G158" s="70"/>
      <c r="H158" s="70"/>
      <c r="I158" s="88"/>
      <c r="J158" s="70"/>
      <c r="K158" s="70"/>
      <c r="L158" s="70"/>
      <c r="M158" s="70"/>
      <c r="N158" s="70"/>
      <c r="O158" s="72"/>
      <c r="P158" s="72"/>
      <c r="Q158" s="72"/>
      <c r="R158" s="72"/>
      <c r="S158" s="70"/>
      <c r="T158" s="72"/>
      <c r="U158" s="70"/>
      <c r="V158" s="73"/>
      <c r="W158" s="71"/>
      <c r="Y158" s="9"/>
    </row>
    <row r="159" spans="1:25" s="9" customFormat="1" ht="84" customHeight="1">
      <c r="A159" s="49">
        <v>9</v>
      </c>
      <c r="B159" s="50" t="s">
        <v>838</v>
      </c>
      <c r="C159" s="51" t="s">
        <v>130</v>
      </c>
      <c r="D159" s="51" t="s">
        <v>682</v>
      </c>
      <c r="E159" s="52">
        <v>1</v>
      </c>
      <c r="F159" s="53">
        <v>200</v>
      </c>
      <c r="G159" s="54" t="s">
        <v>839</v>
      </c>
      <c r="H159" s="54" t="s">
        <v>783</v>
      </c>
      <c r="I159" s="86">
        <v>20070920001475</v>
      </c>
      <c r="J159" s="55" t="s">
        <v>784</v>
      </c>
      <c r="K159" s="55" t="s">
        <v>444</v>
      </c>
      <c r="L159" s="55" t="s">
        <v>303</v>
      </c>
      <c r="M159" s="55" t="s">
        <v>304</v>
      </c>
      <c r="N159" s="55" t="s">
        <v>845</v>
      </c>
      <c r="O159" s="56">
        <v>494909973.68000001</v>
      </c>
      <c r="P159" s="56">
        <v>0</v>
      </c>
      <c r="Q159" s="56">
        <v>8365890.6399999997</v>
      </c>
      <c r="R159" s="56">
        <v>445995417.79000002</v>
      </c>
      <c r="S159" s="57" t="s">
        <v>1473</v>
      </c>
      <c r="T159" s="56">
        <v>57280446.530000001</v>
      </c>
      <c r="U159" s="58" t="s">
        <v>858</v>
      </c>
      <c r="V159" s="59" t="s">
        <v>1814</v>
      </c>
      <c r="W159" s="60">
        <f>IF(OR(LEFT(I159)="7",LEFT(I159,1)="8"),VALUE(RIGHT(I159,3)),VALUE(RIGHT(I159,4)))</f>
        <v>1475</v>
      </c>
    </row>
    <row r="160" spans="1:25" s="9" customFormat="1" ht="111" customHeight="1">
      <c r="A160" s="49">
        <v>9</v>
      </c>
      <c r="B160" s="50" t="s">
        <v>838</v>
      </c>
      <c r="C160" s="51" t="s">
        <v>130</v>
      </c>
      <c r="D160" s="51" t="s">
        <v>682</v>
      </c>
      <c r="E160" s="52">
        <v>1</v>
      </c>
      <c r="F160" s="53">
        <v>643</v>
      </c>
      <c r="G160" s="54" t="s">
        <v>530</v>
      </c>
      <c r="H160" s="54" t="s">
        <v>531</v>
      </c>
      <c r="I160" s="86">
        <v>19980965100759</v>
      </c>
      <c r="J160" s="55" t="s">
        <v>105</v>
      </c>
      <c r="K160" s="55" t="s">
        <v>445</v>
      </c>
      <c r="L160" s="55" t="s">
        <v>892</v>
      </c>
      <c r="M160" s="55" t="s">
        <v>814</v>
      </c>
      <c r="N160" s="55" t="s">
        <v>845</v>
      </c>
      <c r="O160" s="56">
        <v>0</v>
      </c>
      <c r="P160" s="56">
        <v>0</v>
      </c>
      <c r="Q160" s="56">
        <v>0</v>
      </c>
      <c r="R160" s="56">
        <v>0</v>
      </c>
      <c r="S160" s="57" t="s">
        <v>1474</v>
      </c>
      <c r="T160" s="56">
        <v>0</v>
      </c>
      <c r="U160" s="58" t="s">
        <v>306</v>
      </c>
      <c r="V160" s="59" t="s">
        <v>1475</v>
      </c>
      <c r="W160" s="60">
        <f>IF(OR(LEFT(I160)="7",LEFT(I160,1)="8"),VALUE(RIGHT(I160,3)),VALUE(RIGHT(I160,4)))</f>
        <v>759</v>
      </c>
    </row>
    <row r="161" spans="1:25" s="9" customFormat="1" ht="81.75" customHeight="1">
      <c r="A161" s="49">
        <v>9</v>
      </c>
      <c r="B161" s="50" t="s">
        <v>838</v>
      </c>
      <c r="C161" s="51" t="s">
        <v>130</v>
      </c>
      <c r="D161" s="51" t="s">
        <v>682</v>
      </c>
      <c r="E161" s="52">
        <v>1</v>
      </c>
      <c r="F161" s="53" t="s">
        <v>532</v>
      </c>
      <c r="G161" s="54" t="s">
        <v>533</v>
      </c>
      <c r="H161" s="54" t="s">
        <v>769</v>
      </c>
      <c r="I161" s="86" t="s">
        <v>770</v>
      </c>
      <c r="J161" s="55" t="s">
        <v>627</v>
      </c>
      <c r="K161" s="55" t="s">
        <v>1</v>
      </c>
      <c r="L161" s="55" t="s">
        <v>303</v>
      </c>
      <c r="M161" s="55" t="s">
        <v>857</v>
      </c>
      <c r="N161" s="55" t="s">
        <v>845</v>
      </c>
      <c r="O161" s="56">
        <v>0</v>
      </c>
      <c r="P161" s="56">
        <v>0</v>
      </c>
      <c r="Q161" s="56">
        <v>0</v>
      </c>
      <c r="R161" s="56">
        <v>0</v>
      </c>
      <c r="S161" s="57" t="s">
        <v>1483</v>
      </c>
      <c r="T161" s="56">
        <v>0</v>
      </c>
      <c r="U161" s="58" t="s">
        <v>858</v>
      </c>
      <c r="V161" s="59" t="s">
        <v>1319</v>
      </c>
      <c r="W161" s="60">
        <f>IF(OR(LEFT(I161)="7",LEFT(I161,1)="8"),VALUE(RIGHT(I161,3)),VALUE(RIGHT(I161,4)))</f>
        <v>64</v>
      </c>
    </row>
    <row r="162" spans="1:25" s="9" customFormat="1" ht="81.75" customHeight="1">
      <c r="A162" s="49">
        <v>9</v>
      </c>
      <c r="B162" s="50" t="s">
        <v>838</v>
      </c>
      <c r="C162" s="51" t="s">
        <v>130</v>
      </c>
      <c r="D162" s="51" t="s">
        <v>682</v>
      </c>
      <c r="E162" s="52">
        <v>1</v>
      </c>
      <c r="F162" s="53" t="s">
        <v>532</v>
      </c>
      <c r="G162" s="54" t="s">
        <v>533</v>
      </c>
      <c r="H162" s="54" t="s">
        <v>772</v>
      </c>
      <c r="I162" s="86" t="s">
        <v>773</v>
      </c>
      <c r="J162" s="55" t="s">
        <v>279</v>
      </c>
      <c r="K162" s="55" t="s">
        <v>446</v>
      </c>
      <c r="L162" s="55" t="s">
        <v>303</v>
      </c>
      <c r="M162" s="55" t="s">
        <v>857</v>
      </c>
      <c r="N162" s="55" t="s">
        <v>845</v>
      </c>
      <c r="O162" s="56">
        <v>0</v>
      </c>
      <c r="P162" s="56">
        <v>0</v>
      </c>
      <c r="Q162" s="56">
        <v>0</v>
      </c>
      <c r="R162" s="56">
        <v>0</v>
      </c>
      <c r="S162" s="57" t="s">
        <v>1484</v>
      </c>
      <c r="T162" s="56">
        <v>0</v>
      </c>
      <c r="U162" s="58" t="s">
        <v>858</v>
      </c>
      <c r="V162" s="59" t="s">
        <v>1485</v>
      </c>
      <c r="W162" s="60">
        <f>IF(OR(LEFT(I162)="7",LEFT(I162,1)="8"),VALUE(RIGHT(I162,3)),VALUE(RIGHT(I162,4)))</f>
        <v>1347</v>
      </c>
    </row>
    <row r="163" spans="1:25" s="9" customFormat="1" ht="126" customHeight="1">
      <c r="A163" s="49">
        <v>9</v>
      </c>
      <c r="B163" s="50" t="s">
        <v>838</v>
      </c>
      <c r="C163" s="51" t="s">
        <v>130</v>
      </c>
      <c r="D163" s="51" t="s">
        <v>682</v>
      </c>
      <c r="E163" s="52">
        <v>1</v>
      </c>
      <c r="F163" s="53" t="s">
        <v>532</v>
      </c>
      <c r="G163" s="54" t="s">
        <v>533</v>
      </c>
      <c r="H163" s="54" t="s">
        <v>1476</v>
      </c>
      <c r="I163" s="86" t="s">
        <v>1477</v>
      </c>
      <c r="J163" s="55" t="s">
        <v>1478</v>
      </c>
      <c r="K163" s="55" t="s">
        <v>1479</v>
      </c>
      <c r="L163" s="55" t="s">
        <v>303</v>
      </c>
      <c r="M163" s="55" t="s">
        <v>1480</v>
      </c>
      <c r="N163" s="55" t="s">
        <v>845</v>
      </c>
      <c r="O163" s="56">
        <v>0</v>
      </c>
      <c r="P163" s="56">
        <v>0</v>
      </c>
      <c r="Q163" s="56">
        <v>0</v>
      </c>
      <c r="R163" s="56">
        <v>0</v>
      </c>
      <c r="S163" s="57" t="s">
        <v>1481</v>
      </c>
      <c r="T163" s="56">
        <v>0</v>
      </c>
      <c r="U163" s="58" t="s">
        <v>858</v>
      </c>
      <c r="V163" s="59" t="s">
        <v>1482</v>
      </c>
      <c r="W163" s="60">
        <f>IF(OR(LEFT(I163)="7",LEFT(I163,1)="8"),VALUE(RIGHT(I163,3)),VALUE(RIGHT(I163,4)))</f>
        <v>1549</v>
      </c>
    </row>
    <row r="164" spans="1:25" s="48" customFormat="1" ht="12" outlineLevel="2">
      <c r="A164" s="68"/>
      <c r="B164" s="92" t="s">
        <v>371</v>
      </c>
      <c r="C164" s="93"/>
      <c r="D164" s="93"/>
      <c r="E164" s="69">
        <f>SUBTOTAL(9,E165:E169)</f>
        <v>5</v>
      </c>
      <c r="F164" s="70"/>
      <c r="G164" s="70"/>
      <c r="H164" s="70"/>
      <c r="I164" s="88"/>
      <c r="J164" s="70"/>
      <c r="K164" s="70"/>
      <c r="L164" s="70"/>
      <c r="M164" s="70"/>
      <c r="N164" s="70"/>
      <c r="O164" s="72"/>
      <c r="P164" s="72"/>
      <c r="Q164" s="72"/>
      <c r="R164" s="72"/>
      <c r="S164" s="70"/>
      <c r="T164" s="72"/>
      <c r="U164" s="70"/>
      <c r="V164" s="73"/>
      <c r="W164" s="71"/>
      <c r="Y164" s="9"/>
    </row>
    <row r="165" spans="1:25" s="9" customFormat="1" ht="67.5">
      <c r="A165" s="49">
        <v>9</v>
      </c>
      <c r="B165" s="50" t="s">
        <v>838</v>
      </c>
      <c r="C165" s="51" t="s">
        <v>130</v>
      </c>
      <c r="D165" s="51" t="s">
        <v>995</v>
      </c>
      <c r="E165" s="52">
        <v>1</v>
      </c>
      <c r="F165" s="53" t="s">
        <v>532</v>
      </c>
      <c r="G165" s="54" t="s">
        <v>533</v>
      </c>
      <c r="H165" s="54" t="s">
        <v>774</v>
      </c>
      <c r="I165" s="86" t="s">
        <v>775</v>
      </c>
      <c r="J165" s="55" t="s">
        <v>592</v>
      </c>
      <c r="K165" s="55" t="s">
        <v>5</v>
      </c>
      <c r="L165" s="55" t="s">
        <v>303</v>
      </c>
      <c r="M165" s="55" t="s">
        <v>357</v>
      </c>
      <c r="N165" s="55" t="s">
        <v>845</v>
      </c>
      <c r="O165" s="56">
        <v>0</v>
      </c>
      <c r="P165" s="56">
        <v>0</v>
      </c>
      <c r="Q165" s="56">
        <v>0</v>
      </c>
      <c r="R165" s="56">
        <v>0</v>
      </c>
      <c r="S165" s="57" t="s">
        <v>1486</v>
      </c>
      <c r="T165" s="56">
        <v>0</v>
      </c>
      <c r="U165" s="58" t="s">
        <v>858</v>
      </c>
      <c r="V165" s="59" t="s">
        <v>1487</v>
      </c>
      <c r="W165" s="60">
        <f>IF(OR(LEFT(I165)="7",LEFT(I165,1)="8"),VALUE(RIGHT(I165,3)),VALUE(RIGHT(I165,4)))</f>
        <v>246</v>
      </c>
    </row>
    <row r="166" spans="1:25" s="9" customFormat="1" ht="69.75" customHeight="1">
      <c r="A166" s="49">
        <v>9</v>
      </c>
      <c r="B166" s="50" t="s">
        <v>838</v>
      </c>
      <c r="C166" s="51" t="s">
        <v>130</v>
      </c>
      <c r="D166" s="51" t="s">
        <v>995</v>
      </c>
      <c r="E166" s="52">
        <v>1</v>
      </c>
      <c r="F166" s="53" t="s">
        <v>532</v>
      </c>
      <c r="G166" s="54" t="s">
        <v>533</v>
      </c>
      <c r="H166" s="54" t="s">
        <v>6</v>
      </c>
      <c r="I166" s="86" t="s">
        <v>776</v>
      </c>
      <c r="J166" s="55" t="s">
        <v>777</v>
      </c>
      <c r="K166" s="55" t="s">
        <v>7</v>
      </c>
      <c r="L166" s="55" t="s">
        <v>892</v>
      </c>
      <c r="M166" s="55" t="s">
        <v>538</v>
      </c>
      <c r="N166" s="55" t="s">
        <v>845</v>
      </c>
      <c r="O166" s="56">
        <v>0</v>
      </c>
      <c r="P166" s="56">
        <v>0</v>
      </c>
      <c r="Q166" s="56">
        <v>0</v>
      </c>
      <c r="R166" s="56">
        <v>0</v>
      </c>
      <c r="S166" s="57" t="s">
        <v>1488</v>
      </c>
      <c r="T166" s="56">
        <v>0</v>
      </c>
      <c r="U166" s="58" t="s">
        <v>858</v>
      </c>
      <c r="V166" s="59" t="s">
        <v>1489</v>
      </c>
      <c r="W166" s="60">
        <f>IF(OR(LEFT(I166)="7",LEFT(I166,1)="8"),VALUE(RIGHT(I166,3)),VALUE(RIGHT(I166,4)))</f>
        <v>247</v>
      </c>
    </row>
    <row r="167" spans="1:25" s="9" customFormat="1" ht="67.5" customHeight="1">
      <c r="A167" s="49">
        <v>9</v>
      </c>
      <c r="B167" s="50" t="s">
        <v>838</v>
      </c>
      <c r="C167" s="51" t="s">
        <v>130</v>
      </c>
      <c r="D167" s="51" t="s">
        <v>995</v>
      </c>
      <c r="E167" s="52">
        <v>1</v>
      </c>
      <c r="F167" s="53" t="s">
        <v>532</v>
      </c>
      <c r="G167" s="54" t="s">
        <v>533</v>
      </c>
      <c r="H167" s="54" t="s">
        <v>778</v>
      </c>
      <c r="I167" s="86" t="s">
        <v>779</v>
      </c>
      <c r="J167" s="55" t="s">
        <v>914</v>
      </c>
      <c r="K167" s="55" t="s">
        <v>8</v>
      </c>
      <c r="L167" s="55" t="s">
        <v>892</v>
      </c>
      <c r="M167" s="55" t="s">
        <v>538</v>
      </c>
      <c r="N167" s="55" t="s">
        <v>845</v>
      </c>
      <c r="O167" s="56">
        <v>0</v>
      </c>
      <c r="P167" s="56">
        <v>0</v>
      </c>
      <c r="Q167" s="56">
        <v>0</v>
      </c>
      <c r="R167" s="56">
        <v>0</v>
      </c>
      <c r="S167" s="57" t="s">
        <v>1490</v>
      </c>
      <c r="T167" s="56">
        <v>0</v>
      </c>
      <c r="U167" s="58" t="s">
        <v>858</v>
      </c>
      <c r="V167" s="59" t="s">
        <v>1491</v>
      </c>
      <c r="W167" s="60">
        <f>IF(OR(LEFT(I167)="7",LEFT(I167,1)="8"),VALUE(RIGHT(I167,3)),VALUE(RIGHT(I167,4)))</f>
        <v>252</v>
      </c>
    </row>
    <row r="168" spans="1:25" s="9" customFormat="1" ht="66.75" customHeight="1">
      <c r="A168" s="49">
        <v>9</v>
      </c>
      <c r="B168" s="50" t="s">
        <v>838</v>
      </c>
      <c r="C168" s="51" t="s">
        <v>130</v>
      </c>
      <c r="D168" s="51" t="s">
        <v>995</v>
      </c>
      <c r="E168" s="52">
        <v>1</v>
      </c>
      <c r="F168" s="53" t="s">
        <v>532</v>
      </c>
      <c r="G168" s="54" t="s">
        <v>533</v>
      </c>
      <c r="H168" s="54" t="s">
        <v>449</v>
      </c>
      <c r="I168" s="86" t="s">
        <v>771</v>
      </c>
      <c r="J168" s="55" t="s">
        <v>1280</v>
      </c>
      <c r="K168" s="55" t="s">
        <v>4</v>
      </c>
      <c r="L168" s="55" t="s">
        <v>892</v>
      </c>
      <c r="M168" s="55" t="s">
        <v>812</v>
      </c>
      <c r="N168" s="55" t="s">
        <v>845</v>
      </c>
      <c r="O168" s="56">
        <v>0</v>
      </c>
      <c r="P168" s="56">
        <v>0</v>
      </c>
      <c r="Q168" s="56">
        <v>0</v>
      </c>
      <c r="R168" s="56">
        <v>0</v>
      </c>
      <c r="S168" s="57" t="s">
        <v>1492</v>
      </c>
      <c r="T168" s="56">
        <v>0</v>
      </c>
      <c r="U168" s="58" t="s">
        <v>858</v>
      </c>
      <c r="V168" s="59" t="s">
        <v>1493</v>
      </c>
      <c r="W168" s="60">
        <f>IF(OR(LEFT(I168)="7",LEFT(I168,1)="8"),VALUE(RIGHT(I168,3)),VALUE(RIGHT(I168,4)))</f>
        <v>320</v>
      </c>
    </row>
    <row r="169" spans="1:25" s="9" customFormat="1" ht="67.5" customHeight="1">
      <c r="A169" s="49">
        <v>9</v>
      </c>
      <c r="B169" s="50" t="s">
        <v>838</v>
      </c>
      <c r="C169" s="51" t="s">
        <v>130</v>
      </c>
      <c r="D169" s="51" t="s">
        <v>995</v>
      </c>
      <c r="E169" s="52">
        <v>1</v>
      </c>
      <c r="F169" s="53" t="s">
        <v>532</v>
      </c>
      <c r="G169" s="54" t="s">
        <v>533</v>
      </c>
      <c r="H169" s="54" t="s">
        <v>448</v>
      </c>
      <c r="I169" s="86">
        <v>700009213341</v>
      </c>
      <c r="J169" s="55" t="s">
        <v>2</v>
      </c>
      <c r="K169" s="55" t="s">
        <v>3</v>
      </c>
      <c r="L169" s="55" t="s">
        <v>892</v>
      </c>
      <c r="M169" s="55" t="s">
        <v>812</v>
      </c>
      <c r="N169" s="55" t="s">
        <v>845</v>
      </c>
      <c r="O169" s="56">
        <v>0</v>
      </c>
      <c r="P169" s="56">
        <v>0</v>
      </c>
      <c r="Q169" s="56">
        <v>0</v>
      </c>
      <c r="R169" s="56">
        <v>0</v>
      </c>
      <c r="S169" s="57" t="s">
        <v>1494</v>
      </c>
      <c r="T169" s="56">
        <v>0</v>
      </c>
      <c r="U169" s="58" t="s">
        <v>858</v>
      </c>
      <c r="V169" s="59" t="s">
        <v>1495</v>
      </c>
      <c r="W169" s="60">
        <f>IF(OR(LEFT(I169)="7",LEFT(I169,1)="8"),VALUE(RIGHT(I169,3)),VALUE(RIGHT(I169,4)))</f>
        <v>341</v>
      </c>
    </row>
    <row r="170" spans="1:25" s="41" customFormat="1" ht="12" outlineLevel="1">
      <c r="A170" s="35"/>
      <c r="B170" s="100" t="s">
        <v>208</v>
      </c>
      <c r="C170" s="101" t="s">
        <v>862</v>
      </c>
      <c r="D170" s="101"/>
      <c r="E170" s="36">
        <f>SUBTOTAL(9,E172)</f>
        <v>1</v>
      </c>
      <c r="F170" s="37"/>
      <c r="G170" s="37"/>
      <c r="H170" s="37"/>
      <c r="I170" s="84"/>
      <c r="J170" s="37"/>
      <c r="K170" s="37"/>
      <c r="L170" s="37"/>
      <c r="M170" s="37"/>
      <c r="N170" s="37"/>
      <c r="O170" s="39"/>
      <c r="P170" s="39"/>
      <c r="Q170" s="39"/>
      <c r="R170" s="39"/>
      <c r="S170" s="37"/>
      <c r="T170" s="39"/>
      <c r="U170" s="37"/>
      <c r="V170" s="40"/>
      <c r="W170" s="38"/>
      <c r="Y170" s="9"/>
    </row>
    <row r="171" spans="1:25" s="48" customFormat="1" ht="12" outlineLevel="2">
      <c r="A171" s="42"/>
      <c r="B171" s="94" t="s">
        <v>368</v>
      </c>
      <c r="C171" s="95"/>
      <c r="D171" s="95"/>
      <c r="E171" s="43">
        <f>SUBTOTAL(9,E172)</f>
        <v>1</v>
      </c>
      <c r="F171" s="44"/>
      <c r="G171" s="44"/>
      <c r="H171" s="44"/>
      <c r="I171" s="85"/>
      <c r="J171" s="44"/>
      <c r="K171" s="44"/>
      <c r="L171" s="44"/>
      <c r="M171" s="44"/>
      <c r="N171" s="44"/>
      <c r="O171" s="46"/>
      <c r="P171" s="46"/>
      <c r="Q171" s="46"/>
      <c r="R171" s="46"/>
      <c r="S171" s="44"/>
      <c r="T171" s="46"/>
      <c r="U171" s="44"/>
      <c r="V171" s="47"/>
      <c r="W171" s="45"/>
      <c r="Y171" s="9"/>
    </row>
    <row r="172" spans="1:25" s="9" customFormat="1" ht="186.75" customHeight="1">
      <c r="A172" s="49">
        <v>9</v>
      </c>
      <c r="B172" s="50" t="s">
        <v>838</v>
      </c>
      <c r="C172" s="51" t="s">
        <v>86</v>
      </c>
      <c r="D172" s="51" t="s">
        <v>257</v>
      </c>
      <c r="E172" s="52">
        <v>1</v>
      </c>
      <c r="F172" s="53" t="s">
        <v>868</v>
      </c>
      <c r="G172" s="54" t="s">
        <v>869</v>
      </c>
      <c r="H172" s="54" t="s">
        <v>869</v>
      </c>
      <c r="I172" s="86" t="s">
        <v>1175</v>
      </c>
      <c r="J172" s="55" t="s">
        <v>1176</v>
      </c>
      <c r="K172" s="55" t="s">
        <v>1177</v>
      </c>
      <c r="L172" s="55" t="s">
        <v>303</v>
      </c>
      <c r="M172" s="55" t="s">
        <v>304</v>
      </c>
      <c r="N172" s="55" t="s">
        <v>845</v>
      </c>
      <c r="O172" s="56">
        <v>19598855.649999999</v>
      </c>
      <c r="P172" s="56">
        <v>2052.19</v>
      </c>
      <c r="Q172" s="56">
        <v>673215.99</v>
      </c>
      <c r="R172" s="56">
        <v>156527.99</v>
      </c>
      <c r="S172" s="57" t="s">
        <v>1496</v>
      </c>
      <c r="T172" s="56">
        <v>20117595.84</v>
      </c>
      <c r="U172" s="58" t="s">
        <v>858</v>
      </c>
      <c r="V172" s="59" t="s">
        <v>1815</v>
      </c>
      <c r="W172" s="60">
        <f>IF(OR(LEFT(I172)="7",LEFT(I172,1)="8"),VALUE(RIGHT(I172,3)),VALUE(RIGHT(I172,4)))</f>
        <v>1522</v>
      </c>
    </row>
    <row r="173" spans="1:25" s="34" customFormat="1" ht="12" outlineLevel="3">
      <c r="A173" s="61"/>
      <c r="B173" s="102" t="s">
        <v>872</v>
      </c>
      <c r="C173" s="103"/>
      <c r="D173" s="103"/>
      <c r="E173" s="62">
        <f>SUBTOTAL(9,E176:E189)</f>
        <v>11</v>
      </c>
      <c r="F173" s="63"/>
      <c r="G173" s="63"/>
      <c r="H173" s="63"/>
      <c r="I173" s="87"/>
      <c r="J173" s="63"/>
      <c r="K173" s="63"/>
      <c r="L173" s="63"/>
      <c r="M173" s="63"/>
      <c r="N173" s="63"/>
      <c r="O173" s="64"/>
      <c r="P173" s="65"/>
      <c r="Q173" s="65"/>
      <c r="R173" s="65"/>
      <c r="S173" s="63"/>
      <c r="T173" s="65"/>
      <c r="U173" s="63"/>
      <c r="V173" s="66"/>
      <c r="W173" s="67"/>
      <c r="Y173" s="9"/>
    </row>
    <row r="174" spans="1:25" s="41" customFormat="1" ht="12" outlineLevel="1">
      <c r="A174" s="35"/>
      <c r="B174" s="100" t="s">
        <v>864</v>
      </c>
      <c r="C174" s="101" t="s">
        <v>862</v>
      </c>
      <c r="D174" s="101"/>
      <c r="E174" s="36">
        <f>SUBTOTAL(9,E176:E186)</f>
        <v>10</v>
      </c>
      <c r="F174" s="37"/>
      <c r="G174" s="37"/>
      <c r="H174" s="37"/>
      <c r="I174" s="84"/>
      <c r="J174" s="37"/>
      <c r="K174" s="37"/>
      <c r="L174" s="37"/>
      <c r="M174" s="37"/>
      <c r="N174" s="37"/>
      <c r="O174" s="39"/>
      <c r="P174" s="39"/>
      <c r="Q174" s="39"/>
      <c r="R174" s="39"/>
      <c r="S174" s="37"/>
      <c r="T174" s="39"/>
      <c r="U174" s="37"/>
      <c r="V174" s="40"/>
      <c r="W174" s="38"/>
      <c r="Y174" s="9"/>
    </row>
    <row r="175" spans="1:25" s="48" customFormat="1" ht="12" outlineLevel="2">
      <c r="A175" s="42"/>
      <c r="B175" s="94" t="s">
        <v>368</v>
      </c>
      <c r="C175" s="95"/>
      <c r="D175" s="95"/>
      <c r="E175" s="43">
        <f>SUBTOTAL(9,E176:E183)</f>
        <v>8</v>
      </c>
      <c r="F175" s="44"/>
      <c r="G175" s="44"/>
      <c r="H175" s="44"/>
      <c r="I175" s="85"/>
      <c r="J175" s="44"/>
      <c r="K175" s="44"/>
      <c r="L175" s="44"/>
      <c r="M175" s="44"/>
      <c r="N175" s="44"/>
      <c r="O175" s="46"/>
      <c r="P175" s="46"/>
      <c r="Q175" s="46"/>
      <c r="R175" s="46"/>
      <c r="S175" s="44"/>
      <c r="T175" s="46"/>
      <c r="U175" s="44"/>
      <c r="V175" s="47"/>
      <c r="W175" s="45"/>
      <c r="Y175" s="9"/>
    </row>
    <row r="176" spans="1:25" s="9" customFormat="1" ht="102" customHeight="1">
      <c r="A176" s="49">
        <v>10</v>
      </c>
      <c r="B176" s="50" t="s">
        <v>872</v>
      </c>
      <c r="C176" s="51" t="s">
        <v>130</v>
      </c>
      <c r="D176" s="51" t="s">
        <v>257</v>
      </c>
      <c r="E176" s="52">
        <v>1</v>
      </c>
      <c r="F176" s="53">
        <v>211</v>
      </c>
      <c r="G176" s="54" t="s">
        <v>9</v>
      </c>
      <c r="H176" s="54" t="s">
        <v>669</v>
      </c>
      <c r="I176" s="86">
        <v>20091021101504</v>
      </c>
      <c r="J176" s="55" t="s">
        <v>10</v>
      </c>
      <c r="K176" s="55" t="s">
        <v>11</v>
      </c>
      <c r="L176" s="55" t="s">
        <v>303</v>
      </c>
      <c r="M176" s="55" t="s">
        <v>500</v>
      </c>
      <c r="N176" s="55" t="s">
        <v>850</v>
      </c>
      <c r="O176" s="56">
        <v>330686365</v>
      </c>
      <c r="P176" s="56">
        <v>2921961855</v>
      </c>
      <c r="Q176" s="56">
        <v>27784456</v>
      </c>
      <c r="R176" s="56">
        <v>3230864975</v>
      </c>
      <c r="S176" s="57" t="s">
        <v>1816</v>
      </c>
      <c r="T176" s="56">
        <v>49567701</v>
      </c>
      <c r="U176" s="58" t="s">
        <v>306</v>
      </c>
      <c r="V176" s="59" t="s">
        <v>1320</v>
      </c>
      <c r="W176" s="60">
        <f t="shared" ref="W176:W183" si="5">IF(OR(LEFT(I176)="7",LEFT(I176,1)="8"),VALUE(RIGHT(I176,3)),VALUE(RIGHT(I176,4)))</f>
        <v>1504</v>
      </c>
    </row>
    <row r="177" spans="1:25" s="9" customFormat="1" ht="74.25" customHeight="1">
      <c r="A177" s="49">
        <v>10</v>
      </c>
      <c r="B177" s="50" t="s">
        <v>872</v>
      </c>
      <c r="C177" s="51" t="s">
        <v>130</v>
      </c>
      <c r="D177" s="51" t="s">
        <v>257</v>
      </c>
      <c r="E177" s="52">
        <v>1</v>
      </c>
      <c r="F177" s="53">
        <v>211</v>
      </c>
      <c r="G177" s="54" t="s">
        <v>9</v>
      </c>
      <c r="H177" s="54" t="s">
        <v>669</v>
      </c>
      <c r="I177" s="86">
        <v>20091021301506</v>
      </c>
      <c r="J177" s="55" t="s">
        <v>1014</v>
      </c>
      <c r="K177" s="55" t="s">
        <v>1015</v>
      </c>
      <c r="L177" s="55" t="s">
        <v>303</v>
      </c>
      <c r="M177" s="55" t="s">
        <v>304</v>
      </c>
      <c r="N177" s="55" t="s">
        <v>850</v>
      </c>
      <c r="O177" s="56">
        <v>76814435.670000002</v>
      </c>
      <c r="P177" s="56">
        <v>0</v>
      </c>
      <c r="Q177" s="56">
        <v>2311792.9500000002</v>
      </c>
      <c r="R177" s="56">
        <v>50828730.219999999</v>
      </c>
      <c r="S177" s="57" t="s">
        <v>1817</v>
      </c>
      <c r="T177" s="56">
        <v>28297498.399999999</v>
      </c>
      <c r="U177" s="58" t="s">
        <v>858</v>
      </c>
      <c r="V177" s="59" t="s">
        <v>1497</v>
      </c>
      <c r="W177" s="60">
        <f t="shared" si="5"/>
        <v>1506</v>
      </c>
    </row>
    <row r="178" spans="1:25" s="9" customFormat="1" ht="108" customHeight="1">
      <c r="A178" s="49">
        <v>10</v>
      </c>
      <c r="B178" s="50" t="s">
        <v>872</v>
      </c>
      <c r="C178" s="51" t="s">
        <v>130</v>
      </c>
      <c r="D178" s="51" t="s">
        <v>257</v>
      </c>
      <c r="E178" s="52">
        <v>1</v>
      </c>
      <c r="F178" s="53">
        <v>212</v>
      </c>
      <c r="G178" s="54" t="s">
        <v>685</v>
      </c>
      <c r="H178" s="54" t="s">
        <v>669</v>
      </c>
      <c r="I178" s="86">
        <v>700010210258</v>
      </c>
      <c r="J178" s="55" t="s">
        <v>686</v>
      </c>
      <c r="K178" s="55" t="s">
        <v>497</v>
      </c>
      <c r="L178" s="55" t="s">
        <v>892</v>
      </c>
      <c r="M178" s="55" t="s">
        <v>813</v>
      </c>
      <c r="N178" s="55" t="s">
        <v>305</v>
      </c>
      <c r="O178" s="56">
        <v>233166080</v>
      </c>
      <c r="P178" s="56">
        <v>0</v>
      </c>
      <c r="Q178" s="56">
        <v>21297006</v>
      </c>
      <c r="R178" s="56">
        <v>15270307</v>
      </c>
      <c r="S178" s="57" t="s">
        <v>1818</v>
      </c>
      <c r="T178" s="56">
        <v>239192779</v>
      </c>
      <c r="U178" s="58" t="s">
        <v>306</v>
      </c>
      <c r="V178" s="59" t="s">
        <v>1819</v>
      </c>
      <c r="W178" s="60">
        <f t="shared" si="5"/>
        <v>258</v>
      </c>
    </row>
    <row r="179" spans="1:25" s="9" customFormat="1" ht="70.5" customHeight="1">
      <c r="A179" s="49">
        <v>10</v>
      </c>
      <c r="B179" s="50" t="s">
        <v>872</v>
      </c>
      <c r="C179" s="51" t="s">
        <v>130</v>
      </c>
      <c r="D179" s="51" t="s">
        <v>257</v>
      </c>
      <c r="E179" s="52">
        <v>1</v>
      </c>
      <c r="F179" s="53" t="s">
        <v>1064</v>
      </c>
      <c r="G179" s="54" t="s">
        <v>1065</v>
      </c>
      <c r="H179" s="54" t="s">
        <v>1065</v>
      </c>
      <c r="I179" s="86" t="s">
        <v>805</v>
      </c>
      <c r="J179" s="55" t="s">
        <v>272</v>
      </c>
      <c r="K179" s="55" t="s">
        <v>1016</v>
      </c>
      <c r="L179" s="55" t="s">
        <v>892</v>
      </c>
      <c r="M179" s="55" t="s">
        <v>814</v>
      </c>
      <c r="N179" s="55" t="s">
        <v>994</v>
      </c>
      <c r="O179" s="56">
        <v>277877671.85000002</v>
      </c>
      <c r="P179" s="56">
        <v>0</v>
      </c>
      <c r="Q179" s="56">
        <v>9329572.8900000006</v>
      </c>
      <c r="R179" s="56">
        <v>28454690.579999998</v>
      </c>
      <c r="S179" s="57" t="s">
        <v>1498</v>
      </c>
      <c r="T179" s="56">
        <v>258752554.16</v>
      </c>
      <c r="U179" s="58" t="s">
        <v>858</v>
      </c>
      <c r="V179" s="59" t="s">
        <v>1321</v>
      </c>
      <c r="W179" s="60">
        <f t="shared" si="5"/>
        <v>1422</v>
      </c>
    </row>
    <row r="180" spans="1:25" s="9" customFormat="1" ht="111" customHeight="1">
      <c r="A180" s="49">
        <v>10</v>
      </c>
      <c r="B180" s="50" t="s">
        <v>872</v>
      </c>
      <c r="C180" s="51" t="s">
        <v>130</v>
      </c>
      <c r="D180" s="51" t="s">
        <v>257</v>
      </c>
      <c r="E180" s="52">
        <v>1</v>
      </c>
      <c r="F180" s="53" t="s">
        <v>806</v>
      </c>
      <c r="G180" s="54" t="s">
        <v>807</v>
      </c>
      <c r="H180" s="54" t="s">
        <v>807</v>
      </c>
      <c r="I180" s="86" t="s">
        <v>808</v>
      </c>
      <c r="J180" s="55" t="s">
        <v>12</v>
      </c>
      <c r="K180" s="55" t="s">
        <v>809</v>
      </c>
      <c r="L180" s="55" t="s">
        <v>892</v>
      </c>
      <c r="M180" s="55" t="s">
        <v>181</v>
      </c>
      <c r="N180" s="55" t="s">
        <v>451</v>
      </c>
      <c r="O180" s="56">
        <v>79561581.069999993</v>
      </c>
      <c r="P180" s="56">
        <v>5714636.7199999997</v>
      </c>
      <c r="Q180" s="56">
        <v>3072417.83</v>
      </c>
      <c r="R180" s="56">
        <v>59145630.710000001</v>
      </c>
      <c r="S180" s="57" t="s">
        <v>1499</v>
      </c>
      <c r="T180" s="56">
        <v>29203004.91</v>
      </c>
      <c r="U180" s="58" t="s">
        <v>306</v>
      </c>
      <c r="V180" s="59" t="s">
        <v>1820</v>
      </c>
      <c r="W180" s="60">
        <f t="shared" si="5"/>
        <v>733</v>
      </c>
    </row>
    <row r="181" spans="1:25" s="9" customFormat="1" ht="115.5" customHeight="1">
      <c r="A181" s="49">
        <v>10</v>
      </c>
      <c r="B181" s="50" t="s">
        <v>872</v>
      </c>
      <c r="C181" s="51" t="s">
        <v>130</v>
      </c>
      <c r="D181" s="51" t="s">
        <v>257</v>
      </c>
      <c r="E181" s="52">
        <v>1</v>
      </c>
      <c r="F181" s="53" t="s">
        <v>806</v>
      </c>
      <c r="G181" s="54" t="s">
        <v>807</v>
      </c>
      <c r="H181" s="54" t="s">
        <v>807</v>
      </c>
      <c r="I181" s="86" t="s">
        <v>811</v>
      </c>
      <c r="J181" s="55" t="s">
        <v>13</v>
      </c>
      <c r="K181" s="55" t="s">
        <v>809</v>
      </c>
      <c r="L181" s="55" t="s">
        <v>892</v>
      </c>
      <c r="M181" s="55" t="s">
        <v>181</v>
      </c>
      <c r="N181" s="55" t="s">
        <v>994</v>
      </c>
      <c r="O181" s="56">
        <v>1547903.83</v>
      </c>
      <c r="P181" s="56">
        <v>144749.01</v>
      </c>
      <c r="Q181" s="56">
        <v>88498.36</v>
      </c>
      <c r="R181" s="56">
        <v>101660.06</v>
      </c>
      <c r="S181" s="57" t="s">
        <v>1500</v>
      </c>
      <c r="T181" s="56">
        <v>1679491.14</v>
      </c>
      <c r="U181" s="58" t="s">
        <v>306</v>
      </c>
      <c r="V181" s="59" t="s">
        <v>1501</v>
      </c>
      <c r="W181" s="60">
        <f t="shared" si="5"/>
        <v>734</v>
      </c>
    </row>
    <row r="182" spans="1:25" s="9" customFormat="1" ht="90">
      <c r="A182" s="49">
        <v>10</v>
      </c>
      <c r="B182" s="50" t="s">
        <v>872</v>
      </c>
      <c r="C182" s="51" t="s">
        <v>130</v>
      </c>
      <c r="D182" s="51" t="s">
        <v>257</v>
      </c>
      <c r="E182" s="52">
        <v>1</v>
      </c>
      <c r="F182" s="53" t="s">
        <v>806</v>
      </c>
      <c r="G182" s="54" t="s">
        <v>807</v>
      </c>
      <c r="H182" s="54" t="s">
        <v>807</v>
      </c>
      <c r="I182" s="86" t="s">
        <v>1821</v>
      </c>
      <c r="J182" s="55" t="s">
        <v>1822</v>
      </c>
      <c r="K182" s="55" t="s">
        <v>1823</v>
      </c>
      <c r="L182" s="55" t="s">
        <v>892</v>
      </c>
      <c r="M182" s="55" t="s">
        <v>1824</v>
      </c>
      <c r="N182" s="55" t="s">
        <v>451</v>
      </c>
      <c r="O182" s="56">
        <v>0</v>
      </c>
      <c r="P182" s="56">
        <v>59356975.840000004</v>
      </c>
      <c r="Q182" s="56">
        <v>828798.3</v>
      </c>
      <c r="R182" s="56">
        <v>475620.65</v>
      </c>
      <c r="S182" s="57" t="s">
        <v>1825</v>
      </c>
      <c r="T182" s="56">
        <v>59710153.490000002</v>
      </c>
      <c r="U182" s="58" t="s">
        <v>306</v>
      </c>
      <c r="V182" s="59" t="s">
        <v>1826</v>
      </c>
      <c r="W182" s="60">
        <f t="shared" si="5"/>
        <v>1558</v>
      </c>
    </row>
    <row r="183" spans="1:25" s="9" customFormat="1" ht="200.25" customHeight="1">
      <c r="A183" s="49">
        <v>10</v>
      </c>
      <c r="B183" s="50" t="s">
        <v>872</v>
      </c>
      <c r="C183" s="51" t="s">
        <v>130</v>
      </c>
      <c r="D183" s="51" t="s">
        <v>257</v>
      </c>
      <c r="E183" s="52">
        <v>1</v>
      </c>
      <c r="F183" s="53" t="s">
        <v>1243</v>
      </c>
      <c r="G183" s="54" t="s">
        <v>1244</v>
      </c>
      <c r="H183" s="54" t="s">
        <v>740</v>
      </c>
      <c r="I183" s="86" t="s">
        <v>62</v>
      </c>
      <c r="J183" s="55" t="s">
        <v>1274</v>
      </c>
      <c r="K183" s="55" t="s">
        <v>1275</v>
      </c>
      <c r="L183" s="55" t="s">
        <v>303</v>
      </c>
      <c r="M183" s="55" t="s">
        <v>744</v>
      </c>
      <c r="N183" s="55" t="s">
        <v>305</v>
      </c>
      <c r="O183" s="56">
        <v>33926899.460000001</v>
      </c>
      <c r="P183" s="56">
        <v>0</v>
      </c>
      <c r="Q183" s="56">
        <v>893558.63</v>
      </c>
      <c r="R183" s="56">
        <v>1316486.53</v>
      </c>
      <c r="S183" s="57" t="s">
        <v>1827</v>
      </c>
      <c r="T183" s="56">
        <v>33503971.559999999</v>
      </c>
      <c r="U183" s="58" t="s">
        <v>858</v>
      </c>
      <c r="V183" s="59" t="s">
        <v>1322</v>
      </c>
      <c r="W183" s="60">
        <f t="shared" si="5"/>
        <v>1324</v>
      </c>
    </row>
    <row r="184" spans="1:25" s="48" customFormat="1" ht="12" outlineLevel="2">
      <c r="A184" s="68"/>
      <c r="B184" s="92" t="s">
        <v>371</v>
      </c>
      <c r="C184" s="93"/>
      <c r="D184" s="93"/>
      <c r="E184" s="69">
        <f>SUBTOTAL(9,E185:E186)</f>
        <v>2</v>
      </c>
      <c r="F184" s="70"/>
      <c r="G184" s="70"/>
      <c r="H184" s="70"/>
      <c r="I184" s="88"/>
      <c r="J184" s="70"/>
      <c r="K184" s="70"/>
      <c r="L184" s="70"/>
      <c r="M184" s="70"/>
      <c r="N184" s="70"/>
      <c r="O184" s="72"/>
      <c r="P184" s="72"/>
      <c r="Q184" s="72"/>
      <c r="R184" s="72"/>
      <c r="S184" s="70"/>
      <c r="T184" s="72"/>
      <c r="U184" s="70"/>
      <c r="V184" s="73"/>
      <c r="W184" s="71"/>
      <c r="Y184" s="9"/>
    </row>
    <row r="185" spans="1:25" s="9" customFormat="1" ht="73.5" customHeight="1">
      <c r="A185" s="49">
        <v>10</v>
      </c>
      <c r="B185" s="50" t="s">
        <v>872</v>
      </c>
      <c r="C185" s="51" t="s">
        <v>130</v>
      </c>
      <c r="D185" s="51" t="s">
        <v>995</v>
      </c>
      <c r="E185" s="52">
        <v>1</v>
      </c>
      <c r="F185" s="53" t="s">
        <v>1064</v>
      </c>
      <c r="G185" s="54" t="s">
        <v>1065</v>
      </c>
      <c r="H185" s="54" t="s">
        <v>1065</v>
      </c>
      <c r="I185" s="86" t="s">
        <v>136</v>
      </c>
      <c r="J185" s="55" t="s">
        <v>273</v>
      </c>
      <c r="K185" s="55" t="s">
        <v>1017</v>
      </c>
      <c r="L185" s="55" t="s">
        <v>892</v>
      </c>
      <c r="M185" s="55" t="s">
        <v>814</v>
      </c>
      <c r="N185" s="55" t="s">
        <v>994</v>
      </c>
      <c r="O185" s="56">
        <v>4370435.74</v>
      </c>
      <c r="P185" s="56">
        <v>30321887.899999999</v>
      </c>
      <c r="Q185" s="56">
        <v>650283.48</v>
      </c>
      <c r="R185" s="56">
        <v>578365.16</v>
      </c>
      <c r="S185" s="57" t="s">
        <v>1502</v>
      </c>
      <c r="T185" s="56">
        <v>34764241.960000001</v>
      </c>
      <c r="U185" s="58" t="s">
        <v>858</v>
      </c>
      <c r="V185" s="59" t="s">
        <v>1323</v>
      </c>
      <c r="W185" s="60">
        <f>IF(OR(LEFT(I185)="7",LEFT(I185,1)="8"),VALUE(RIGHT(I185,3)),VALUE(RIGHT(I185,4)))</f>
        <v>1416</v>
      </c>
    </row>
    <row r="186" spans="1:25" s="9" customFormat="1" ht="73.5" customHeight="1">
      <c r="A186" s="49">
        <v>10</v>
      </c>
      <c r="B186" s="50" t="s">
        <v>872</v>
      </c>
      <c r="C186" s="51" t="s">
        <v>130</v>
      </c>
      <c r="D186" s="51" t="s">
        <v>995</v>
      </c>
      <c r="E186" s="52">
        <v>1</v>
      </c>
      <c r="F186" s="53" t="s">
        <v>1064</v>
      </c>
      <c r="G186" s="54" t="s">
        <v>1065</v>
      </c>
      <c r="H186" s="54" t="s">
        <v>1065</v>
      </c>
      <c r="I186" s="86" t="s">
        <v>137</v>
      </c>
      <c r="J186" s="55" t="s">
        <v>274</v>
      </c>
      <c r="K186" s="55" t="s">
        <v>1026</v>
      </c>
      <c r="L186" s="55" t="s">
        <v>892</v>
      </c>
      <c r="M186" s="55" t="s">
        <v>814</v>
      </c>
      <c r="N186" s="55" t="s">
        <v>994</v>
      </c>
      <c r="O186" s="56">
        <v>0</v>
      </c>
      <c r="P186" s="56">
        <v>0</v>
      </c>
      <c r="Q186" s="56">
        <v>0</v>
      </c>
      <c r="R186" s="56">
        <v>0</v>
      </c>
      <c r="S186" s="57" t="s">
        <v>1503</v>
      </c>
      <c r="T186" s="56">
        <v>0</v>
      </c>
      <c r="U186" s="58" t="s">
        <v>858</v>
      </c>
      <c r="V186" s="59" t="s">
        <v>1324</v>
      </c>
      <c r="W186" s="60">
        <f>IF(OR(LEFT(I186)="7",LEFT(I186,1)="8"),VALUE(RIGHT(I186,3)),VALUE(RIGHT(I186,4)))</f>
        <v>1417</v>
      </c>
    </row>
    <row r="187" spans="1:25" s="41" customFormat="1" ht="12" outlineLevel="1">
      <c r="A187" s="35"/>
      <c r="B187" s="100" t="s">
        <v>208</v>
      </c>
      <c r="C187" s="101" t="s">
        <v>862</v>
      </c>
      <c r="D187" s="101"/>
      <c r="E187" s="36">
        <f>SUBTOTAL(9,E189)</f>
        <v>1</v>
      </c>
      <c r="F187" s="37"/>
      <c r="G187" s="37"/>
      <c r="H187" s="37"/>
      <c r="I187" s="84"/>
      <c r="J187" s="37"/>
      <c r="K187" s="37"/>
      <c r="L187" s="37"/>
      <c r="M187" s="37"/>
      <c r="N187" s="37"/>
      <c r="O187" s="39"/>
      <c r="P187" s="39"/>
      <c r="Q187" s="39"/>
      <c r="R187" s="39"/>
      <c r="S187" s="37"/>
      <c r="T187" s="39"/>
      <c r="U187" s="37"/>
      <c r="V187" s="40"/>
      <c r="W187" s="38"/>
      <c r="Y187" s="9"/>
    </row>
    <row r="188" spans="1:25" s="48" customFormat="1" ht="12" outlineLevel="2">
      <c r="A188" s="42"/>
      <c r="B188" s="94" t="s">
        <v>368</v>
      </c>
      <c r="C188" s="95"/>
      <c r="D188" s="95"/>
      <c r="E188" s="43">
        <f>SUBTOTAL(9,E189)</f>
        <v>1</v>
      </c>
      <c r="F188" s="44"/>
      <c r="G188" s="44"/>
      <c r="H188" s="44"/>
      <c r="I188" s="85"/>
      <c r="J188" s="44"/>
      <c r="K188" s="44"/>
      <c r="L188" s="44"/>
      <c r="M188" s="44"/>
      <c r="N188" s="44"/>
      <c r="O188" s="46"/>
      <c r="P188" s="46"/>
      <c r="Q188" s="46"/>
      <c r="R188" s="46"/>
      <c r="S188" s="44"/>
      <c r="T188" s="46"/>
      <c r="U188" s="44"/>
      <c r="V188" s="47"/>
      <c r="W188" s="45"/>
      <c r="Y188" s="9"/>
    </row>
    <row r="189" spans="1:25" s="9" customFormat="1" ht="87.75" customHeight="1">
      <c r="A189" s="49">
        <v>10</v>
      </c>
      <c r="B189" s="50" t="s">
        <v>872</v>
      </c>
      <c r="C189" s="51" t="s">
        <v>86</v>
      </c>
      <c r="D189" s="51" t="s">
        <v>257</v>
      </c>
      <c r="E189" s="52">
        <v>1</v>
      </c>
      <c r="F189" s="53" t="s">
        <v>1243</v>
      </c>
      <c r="G189" s="54" t="s">
        <v>1244</v>
      </c>
      <c r="H189" s="54" t="s">
        <v>1244</v>
      </c>
      <c r="I189" s="86" t="s">
        <v>1245</v>
      </c>
      <c r="J189" s="55" t="s">
        <v>1246</v>
      </c>
      <c r="K189" s="55" t="s">
        <v>1247</v>
      </c>
      <c r="L189" s="55" t="s">
        <v>303</v>
      </c>
      <c r="M189" s="55" t="s">
        <v>744</v>
      </c>
      <c r="N189" s="55" t="s">
        <v>850</v>
      </c>
      <c r="O189" s="56">
        <v>59840275.700000003</v>
      </c>
      <c r="P189" s="56">
        <v>2760000</v>
      </c>
      <c r="Q189" s="56">
        <v>1962531.4</v>
      </c>
      <c r="R189" s="56">
        <v>5393395.9900000002</v>
      </c>
      <c r="S189" s="57" t="s">
        <v>1248</v>
      </c>
      <c r="T189" s="56">
        <v>59169411.109999999</v>
      </c>
      <c r="U189" s="58" t="s">
        <v>858</v>
      </c>
      <c r="V189" s="59" t="s">
        <v>1325</v>
      </c>
      <c r="W189" s="60">
        <f>IF(OR(LEFT(I189)="7",LEFT(I189,1)="8"),VALUE(RIGHT(I189,3)),VALUE(RIGHT(I189,4)))</f>
        <v>1542</v>
      </c>
    </row>
    <row r="190" spans="1:25" s="34" customFormat="1" ht="12" outlineLevel="3">
      <c r="A190" s="61"/>
      <c r="B190" s="102" t="s">
        <v>983</v>
      </c>
      <c r="C190" s="103"/>
      <c r="D190" s="103"/>
      <c r="E190" s="62">
        <f>SUBTOTAL(9,E193:E247)</f>
        <v>48</v>
      </c>
      <c r="F190" s="63"/>
      <c r="G190" s="63"/>
      <c r="H190" s="63"/>
      <c r="I190" s="87"/>
      <c r="J190" s="63"/>
      <c r="K190" s="63"/>
      <c r="L190" s="63"/>
      <c r="M190" s="63"/>
      <c r="N190" s="63"/>
      <c r="O190" s="64"/>
      <c r="P190" s="65"/>
      <c r="Q190" s="65"/>
      <c r="R190" s="65"/>
      <c r="S190" s="63"/>
      <c r="T190" s="65"/>
      <c r="U190" s="63"/>
      <c r="V190" s="66"/>
      <c r="W190" s="67"/>
      <c r="Y190" s="9"/>
    </row>
    <row r="191" spans="1:25" s="41" customFormat="1" ht="12" outlineLevel="1">
      <c r="A191" s="35"/>
      <c r="B191" s="100" t="s">
        <v>864</v>
      </c>
      <c r="C191" s="101" t="s">
        <v>862</v>
      </c>
      <c r="D191" s="101"/>
      <c r="E191" s="36">
        <f>SUBTOTAL(9,E193:E236)</f>
        <v>42</v>
      </c>
      <c r="F191" s="37"/>
      <c r="G191" s="37"/>
      <c r="H191" s="37"/>
      <c r="I191" s="84"/>
      <c r="J191" s="37"/>
      <c r="K191" s="37"/>
      <c r="L191" s="37"/>
      <c r="M191" s="37"/>
      <c r="N191" s="37"/>
      <c r="O191" s="39"/>
      <c r="P191" s="39"/>
      <c r="Q191" s="39"/>
      <c r="R191" s="39"/>
      <c r="S191" s="37"/>
      <c r="T191" s="39"/>
      <c r="U191" s="37"/>
      <c r="V191" s="40"/>
      <c r="W191" s="38"/>
      <c r="Y191" s="9"/>
    </row>
    <row r="192" spans="1:25" s="48" customFormat="1" ht="12" outlineLevel="2">
      <c r="A192" s="42"/>
      <c r="B192" s="94" t="s">
        <v>368</v>
      </c>
      <c r="C192" s="95"/>
      <c r="D192" s="95"/>
      <c r="E192" s="43">
        <f>SUBTOTAL(9,E193:E217)</f>
        <v>25</v>
      </c>
      <c r="F192" s="44"/>
      <c r="G192" s="44"/>
      <c r="H192" s="44"/>
      <c r="I192" s="85"/>
      <c r="J192" s="44"/>
      <c r="K192" s="44"/>
      <c r="L192" s="44"/>
      <c r="M192" s="44"/>
      <c r="N192" s="44"/>
      <c r="O192" s="46"/>
      <c r="P192" s="46"/>
      <c r="Q192" s="46"/>
      <c r="R192" s="46"/>
      <c r="S192" s="44"/>
      <c r="T192" s="46"/>
      <c r="U192" s="44"/>
      <c r="V192" s="47"/>
      <c r="W192" s="45"/>
      <c r="Y192" s="9"/>
    </row>
    <row r="193" spans="1:23" s="9" customFormat="1" ht="87.75" customHeight="1">
      <c r="A193" s="49">
        <v>11</v>
      </c>
      <c r="B193" s="50" t="s">
        <v>983</v>
      </c>
      <c r="C193" s="51" t="s">
        <v>130</v>
      </c>
      <c r="D193" s="51" t="s">
        <v>257</v>
      </c>
      <c r="E193" s="52">
        <v>1</v>
      </c>
      <c r="F193" s="53">
        <v>112</v>
      </c>
      <c r="G193" s="54" t="s">
        <v>984</v>
      </c>
      <c r="H193" s="54" t="s">
        <v>669</v>
      </c>
      <c r="I193" s="86">
        <v>700011112023</v>
      </c>
      <c r="J193" s="55" t="s">
        <v>1027</v>
      </c>
      <c r="K193" s="55" t="s">
        <v>1028</v>
      </c>
      <c r="L193" s="55" t="s">
        <v>303</v>
      </c>
      <c r="M193" s="55" t="s">
        <v>304</v>
      </c>
      <c r="N193" s="55" t="s">
        <v>850</v>
      </c>
      <c r="O193" s="56">
        <v>6474199.4500000002</v>
      </c>
      <c r="P193" s="56">
        <v>0</v>
      </c>
      <c r="Q193" s="56">
        <v>126493.1</v>
      </c>
      <c r="R193" s="56">
        <v>693198.48</v>
      </c>
      <c r="S193" s="57" t="s">
        <v>1828</v>
      </c>
      <c r="T193" s="56">
        <v>5907494.0700000003</v>
      </c>
      <c r="U193" s="58" t="s">
        <v>858</v>
      </c>
      <c r="V193" s="59" t="s">
        <v>1829</v>
      </c>
      <c r="W193" s="60">
        <f t="shared" ref="W193:W217" si="6">IF(OR(LEFT(I193)="7",LEFT(I193,1)="8"),VALUE(RIGHT(I193,3)),VALUE(RIGHT(I193,4)))</f>
        <v>23</v>
      </c>
    </row>
    <row r="194" spans="1:23" s="9" customFormat="1" ht="109.5" customHeight="1">
      <c r="A194" s="49">
        <v>11</v>
      </c>
      <c r="B194" s="50" t="s">
        <v>983</v>
      </c>
      <c r="C194" s="51" t="s">
        <v>130</v>
      </c>
      <c r="D194" s="51" t="s">
        <v>257</v>
      </c>
      <c r="E194" s="52">
        <v>1</v>
      </c>
      <c r="F194" s="53">
        <v>112</v>
      </c>
      <c r="G194" s="54" t="s">
        <v>984</v>
      </c>
      <c r="H194" s="54" t="s">
        <v>669</v>
      </c>
      <c r="I194" s="86">
        <v>700011200225</v>
      </c>
      <c r="J194" s="55" t="s">
        <v>985</v>
      </c>
      <c r="K194" s="55" t="s">
        <v>986</v>
      </c>
      <c r="L194" s="55" t="s">
        <v>892</v>
      </c>
      <c r="M194" s="55" t="s">
        <v>538</v>
      </c>
      <c r="N194" s="55" t="s">
        <v>850</v>
      </c>
      <c r="O194" s="56">
        <v>1836557.76</v>
      </c>
      <c r="P194" s="56">
        <v>578861.5</v>
      </c>
      <c r="Q194" s="56">
        <v>30699.79</v>
      </c>
      <c r="R194" s="56">
        <v>8359.2999999999993</v>
      </c>
      <c r="S194" s="57" t="s">
        <v>1622</v>
      </c>
      <c r="T194" s="56">
        <v>2437759.75</v>
      </c>
      <c r="U194" s="58" t="s">
        <v>858</v>
      </c>
      <c r="V194" s="59" t="s">
        <v>1830</v>
      </c>
      <c r="W194" s="60">
        <f t="shared" si="6"/>
        <v>225</v>
      </c>
    </row>
    <row r="195" spans="1:23" s="9" customFormat="1" ht="146.25">
      <c r="A195" s="49">
        <v>11</v>
      </c>
      <c r="B195" s="50" t="s">
        <v>983</v>
      </c>
      <c r="C195" s="51" t="s">
        <v>130</v>
      </c>
      <c r="D195" s="51" t="s">
        <v>257</v>
      </c>
      <c r="E195" s="52">
        <v>1</v>
      </c>
      <c r="F195" s="53">
        <v>310</v>
      </c>
      <c r="G195" s="54" t="s">
        <v>476</v>
      </c>
      <c r="H195" s="54" t="s">
        <v>669</v>
      </c>
      <c r="I195" s="86">
        <v>20011130001221</v>
      </c>
      <c r="J195" s="55" t="s">
        <v>477</v>
      </c>
      <c r="K195" s="55" t="s">
        <v>478</v>
      </c>
      <c r="L195" s="55" t="s">
        <v>892</v>
      </c>
      <c r="M195" s="55" t="s">
        <v>814</v>
      </c>
      <c r="N195" s="55" t="s">
        <v>850</v>
      </c>
      <c r="O195" s="56">
        <v>933360150.96000004</v>
      </c>
      <c r="P195" s="56">
        <v>2144289635.6500001</v>
      </c>
      <c r="Q195" s="56">
        <v>58062669.340000004</v>
      </c>
      <c r="R195" s="56">
        <v>1785008206.3800001</v>
      </c>
      <c r="S195" s="57" t="s">
        <v>1504</v>
      </c>
      <c r="T195" s="56">
        <v>1350704249.5699999</v>
      </c>
      <c r="U195" s="58" t="s">
        <v>858</v>
      </c>
      <c r="V195" s="59" t="s">
        <v>1831</v>
      </c>
      <c r="W195" s="60">
        <f t="shared" si="6"/>
        <v>1221</v>
      </c>
    </row>
    <row r="196" spans="1:23" s="9" customFormat="1" ht="75.75" customHeight="1">
      <c r="A196" s="49">
        <v>11</v>
      </c>
      <c r="B196" s="50" t="s">
        <v>983</v>
      </c>
      <c r="C196" s="51" t="s">
        <v>130</v>
      </c>
      <c r="D196" s="51" t="s">
        <v>257</v>
      </c>
      <c r="E196" s="52">
        <v>1</v>
      </c>
      <c r="F196" s="53">
        <v>511</v>
      </c>
      <c r="G196" s="54" t="s">
        <v>647</v>
      </c>
      <c r="H196" s="54" t="s">
        <v>669</v>
      </c>
      <c r="I196" s="86" t="s">
        <v>594</v>
      </c>
      <c r="J196" s="55" t="s">
        <v>595</v>
      </c>
      <c r="K196" s="55" t="s">
        <v>996</v>
      </c>
      <c r="L196" s="55" t="s">
        <v>892</v>
      </c>
      <c r="M196" s="55" t="s">
        <v>538</v>
      </c>
      <c r="N196" s="55" t="s">
        <v>850</v>
      </c>
      <c r="O196" s="56">
        <v>1647522</v>
      </c>
      <c r="P196" s="56">
        <v>85821</v>
      </c>
      <c r="Q196" s="56">
        <v>30873.69</v>
      </c>
      <c r="R196" s="56">
        <v>6028.09</v>
      </c>
      <c r="S196" s="57" t="s">
        <v>1623</v>
      </c>
      <c r="T196" s="56">
        <v>1758188.6</v>
      </c>
      <c r="U196" s="58" t="s">
        <v>306</v>
      </c>
      <c r="V196" s="59" t="s">
        <v>1505</v>
      </c>
      <c r="W196" s="60">
        <f t="shared" si="6"/>
        <v>893</v>
      </c>
    </row>
    <row r="197" spans="1:23" s="9" customFormat="1" ht="82.5" customHeight="1">
      <c r="A197" s="49">
        <v>11</v>
      </c>
      <c r="B197" s="50" t="s">
        <v>983</v>
      </c>
      <c r="C197" s="51" t="s">
        <v>130</v>
      </c>
      <c r="D197" s="51" t="s">
        <v>257</v>
      </c>
      <c r="E197" s="52">
        <v>1</v>
      </c>
      <c r="F197" s="53">
        <v>616</v>
      </c>
      <c r="G197" s="54" t="s">
        <v>479</v>
      </c>
      <c r="H197" s="54" t="s">
        <v>669</v>
      </c>
      <c r="I197" s="86">
        <v>20021151001232</v>
      </c>
      <c r="J197" s="55" t="s">
        <v>480</v>
      </c>
      <c r="K197" s="55" t="s">
        <v>481</v>
      </c>
      <c r="L197" s="55" t="s">
        <v>892</v>
      </c>
      <c r="M197" s="55" t="s">
        <v>646</v>
      </c>
      <c r="N197" s="55" t="s">
        <v>850</v>
      </c>
      <c r="O197" s="56">
        <v>153752977.03</v>
      </c>
      <c r="P197" s="56">
        <v>19588264.289999999</v>
      </c>
      <c r="Q197" s="56">
        <v>4371779.3099999996</v>
      </c>
      <c r="R197" s="56">
        <v>22387453.879999999</v>
      </c>
      <c r="S197" s="57" t="s">
        <v>1832</v>
      </c>
      <c r="T197" s="56">
        <v>155325566.75</v>
      </c>
      <c r="U197" s="58" t="s">
        <v>858</v>
      </c>
      <c r="V197" s="59" t="s">
        <v>1326</v>
      </c>
      <c r="W197" s="60">
        <f t="shared" si="6"/>
        <v>1232</v>
      </c>
    </row>
    <row r="198" spans="1:23" s="9" customFormat="1" ht="96" customHeight="1">
      <c r="A198" s="49">
        <v>11</v>
      </c>
      <c r="B198" s="50" t="s">
        <v>983</v>
      </c>
      <c r="C198" s="51" t="s">
        <v>130</v>
      </c>
      <c r="D198" s="51" t="s">
        <v>257</v>
      </c>
      <c r="E198" s="52">
        <v>1</v>
      </c>
      <c r="F198" s="53">
        <v>711</v>
      </c>
      <c r="G198" s="54" t="s">
        <v>1005</v>
      </c>
      <c r="H198" s="54" t="s">
        <v>669</v>
      </c>
      <c r="I198" s="86">
        <v>700011300372</v>
      </c>
      <c r="J198" s="55" t="s">
        <v>1006</v>
      </c>
      <c r="K198" s="55" t="s">
        <v>637</v>
      </c>
      <c r="L198" s="55" t="s">
        <v>892</v>
      </c>
      <c r="M198" s="55" t="s">
        <v>1007</v>
      </c>
      <c r="N198" s="55" t="s">
        <v>994</v>
      </c>
      <c r="O198" s="56">
        <v>13610451871.6</v>
      </c>
      <c r="P198" s="56">
        <v>1038539364.9400001</v>
      </c>
      <c r="Q198" s="56">
        <v>96125440.75</v>
      </c>
      <c r="R198" s="56">
        <v>59116681.729999997</v>
      </c>
      <c r="S198" s="57" t="s">
        <v>1833</v>
      </c>
      <c r="T198" s="56">
        <v>14685999995.559999</v>
      </c>
      <c r="U198" s="58" t="s">
        <v>858</v>
      </c>
      <c r="V198" s="59" t="s">
        <v>1506</v>
      </c>
      <c r="W198" s="60">
        <f t="shared" si="6"/>
        <v>372</v>
      </c>
    </row>
    <row r="199" spans="1:23" s="9" customFormat="1" ht="103.5" customHeight="1">
      <c r="A199" s="49">
        <v>11</v>
      </c>
      <c r="B199" s="50" t="s">
        <v>983</v>
      </c>
      <c r="C199" s="51" t="s">
        <v>130</v>
      </c>
      <c r="D199" s="51" t="s">
        <v>257</v>
      </c>
      <c r="E199" s="52">
        <v>1</v>
      </c>
      <c r="F199" s="53">
        <v>711</v>
      </c>
      <c r="G199" s="54" t="s">
        <v>1005</v>
      </c>
      <c r="H199" s="54" t="s">
        <v>669</v>
      </c>
      <c r="I199" s="86">
        <v>19991170000914</v>
      </c>
      <c r="J199" s="55" t="s">
        <v>228</v>
      </c>
      <c r="K199" s="55" t="s">
        <v>229</v>
      </c>
      <c r="L199" s="55" t="s">
        <v>892</v>
      </c>
      <c r="M199" s="55" t="s">
        <v>814</v>
      </c>
      <c r="N199" s="55" t="s">
        <v>850</v>
      </c>
      <c r="O199" s="56">
        <v>782714466.73000002</v>
      </c>
      <c r="P199" s="56">
        <v>0</v>
      </c>
      <c r="Q199" s="56">
        <v>27104664.300000001</v>
      </c>
      <c r="R199" s="56">
        <v>1004359.6800000001</v>
      </c>
      <c r="S199" s="57" t="s">
        <v>1834</v>
      </c>
      <c r="T199" s="56">
        <v>808814771.35000002</v>
      </c>
      <c r="U199" s="58" t="s">
        <v>858</v>
      </c>
      <c r="V199" s="59" t="s">
        <v>1327</v>
      </c>
      <c r="W199" s="60">
        <f t="shared" si="6"/>
        <v>914</v>
      </c>
    </row>
    <row r="200" spans="1:23" s="9" customFormat="1" ht="146.25">
      <c r="A200" s="49">
        <v>11</v>
      </c>
      <c r="B200" s="50" t="s">
        <v>983</v>
      </c>
      <c r="C200" s="51" t="s">
        <v>130</v>
      </c>
      <c r="D200" s="51" t="s">
        <v>257</v>
      </c>
      <c r="E200" s="52">
        <v>1</v>
      </c>
      <c r="F200" s="53" t="s">
        <v>966</v>
      </c>
      <c r="G200" s="54" t="s">
        <v>917</v>
      </c>
      <c r="H200" s="54" t="s">
        <v>669</v>
      </c>
      <c r="I200" s="86" t="s">
        <v>916</v>
      </c>
      <c r="J200" s="55" t="s">
        <v>708</v>
      </c>
      <c r="K200" s="55" t="s">
        <v>1032</v>
      </c>
      <c r="L200" s="55" t="s">
        <v>892</v>
      </c>
      <c r="M200" s="55" t="s">
        <v>1074</v>
      </c>
      <c r="N200" s="55" t="s">
        <v>305</v>
      </c>
      <c r="O200" s="56">
        <v>279311485.87</v>
      </c>
      <c r="P200" s="56">
        <v>87676921.959999993</v>
      </c>
      <c r="Q200" s="56">
        <v>7035100.3200000003</v>
      </c>
      <c r="R200" s="56">
        <v>309956949.23000002</v>
      </c>
      <c r="S200" s="57" t="s">
        <v>1624</v>
      </c>
      <c r="T200" s="56">
        <v>64066558.920000002</v>
      </c>
      <c r="U200" s="58" t="s">
        <v>306</v>
      </c>
      <c r="V200" s="59" t="s">
        <v>1328</v>
      </c>
      <c r="W200" s="60">
        <f t="shared" si="6"/>
        <v>1454</v>
      </c>
    </row>
    <row r="201" spans="1:23" s="9" customFormat="1" ht="120.75" customHeight="1">
      <c r="A201" s="49">
        <v>11</v>
      </c>
      <c r="B201" s="50" t="s">
        <v>983</v>
      </c>
      <c r="C201" s="51" t="s">
        <v>130</v>
      </c>
      <c r="D201" s="51" t="s">
        <v>257</v>
      </c>
      <c r="E201" s="52">
        <v>1</v>
      </c>
      <c r="F201" s="53" t="s">
        <v>1008</v>
      </c>
      <c r="G201" s="54" t="s">
        <v>1009</v>
      </c>
      <c r="H201" s="54" t="s">
        <v>1009</v>
      </c>
      <c r="I201" s="86" t="s">
        <v>1010</v>
      </c>
      <c r="J201" s="55" t="s">
        <v>1011</v>
      </c>
      <c r="K201" s="55" t="s">
        <v>785</v>
      </c>
      <c r="L201" s="55" t="s">
        <v>892</v>
      </c>
      <c r="M201" s="55" t="s">
        <v>1074</v>
      </c>
      <c r="N201" s="55" t="s">
        <v>850</v>
      </c>
      <c r="O201" s="56">
        <v>38745470.770000003</v>
      </c>
      <c r="P201" s="56">
        <v>503260</v>
      </c>
      <c r="Q201" s="56">
        <v>1269955.8600000001</v>
      </c>
      <c r="R201" s="56">
        <v>456128.64</v>
      </c>
      <c r="S201" s="57" t="s">
        <v>1835</v>
      </c>
      <c r="T201" s="56">
        <v>40062557.990000002</v>
      </c>
      <c r="U201" s="58" t="s">
        <v>858</v>
      </c>
      <c r="V201" s="59" t="s">
        <v>1329</v>
      </c>
      <c r="W201" s="60">
        <f t="shared" si="6"/>
        <v>256</v>
      </c>
    </row>
    <row r="202" spans="1:23" s="9" customFormat="1" ht="153.75" customHeight="1">
      <c r="A202" s="49">
        <v>11</v>
      </c>
      <c r="B202" s="50" t="s">
        <v>983</v>
      </c>
      <c r="C202" s="51" t="s">
        <v>130</v>
      </c>
      <c r="D202" s="51" t="s">
        <v>257</v>
      </c>
      <c r="E202" s="52">
        <v>1</v>
      </c>
      <c r="F202" s="53" t="s">
        <v>542</v>
      </c>
      <c r="G202" s="54" t="s">
        <v>951</v>
      </c>
      <c r="H202" s="54" t="s">
        <v>669</v>
      </c>
      <c r="I202" s="86" t="s">
        <v>952</v>
      </c>
      <c r="J202" s="55" t="s">
        <v>915</v>
      </c>
      <c r="K202" s="55" t="s">
        <v>638</v>
      </c>
      <c r="L202" s="55" t="s">
        <v>892</v>
      </c>
      <c r="M202" s="55" t="s">
        <v>538</v>
      </c>
      <c r="N202" s="55" t="s">
        <v>850</v>
      </c>
      <c r="O202" s="56">
        <v>190336210.09</v>
      </c>
      <c r="P202" s="56">
        <v>286256807.81</v>
      </c>
      <c r="Q202" s="56">
        <v>5719876.4100000001</v>
      </c>
      <c r="R202" s="56">
        <v>244797257.25</v>
      </c>
      <c r="S202" s="57" t="s">
        <v>1836</v>
      </c>
      <c r="T202" s="56">
        <v>243012263.75</v>
      </c>
      <c r="U202" s="58" t="s">
        <v>858</v>
      </c>
      <c r="V202" s="59" t="s">
        <v>1507</v>
      </c>
      <c r="W202" s="60">
        <f t="shared" si="6"/>
        <v>1099</v>
      </c>
    </row>
    <row r="203" spans="1:23" s="9" customFormat="1" ht="102.75" customHeight="1">
      <c r="A203" s="49">
        <v>11</v>
      </c>
      <c r="B203" s="50" t="s">
        <v>983</v>
      </c>
      <c r="C203" s="51" t="s">
        <v>130</v>
      </c>
      <c r="D203" s="51" t="s">
        <v>257</v>
      </c>
      <c r="E203" s="52">
        <v>1</v>
      </c>
      <c r="F203" s="53" t="s">
        <v>731</v>
      </c>
      <c r="G203" s="54" t="s">
        <v>328</v>
      </c>
      <c r="H203" s="54" t="s">
        <v>669</v>
      </c>
      <c r="I203" s="86" t="s">
        <v>697</v>
      </c>
      <c r="J203" s="55" t="s">
        <v>698</v>
      </c>
      <c r="K203" s="55" t="s">
        <v>1200</v>
      </c>
      <c r="L203" s="55" t="s">
        <v>303</v>
      </c>
      <c r="M203" s="55" t="s">
        <v>500</v>
      </c>
      <c r="N203" s="55" t="s">
        <v>305</v>
      </c>
      <c r="O203" s="56">
        <v>839844216.25999999</v>
      </c>
      <c r="P203" s="56">
        <v>59463612</v>
      </c>
      <c r="Q203" s="56">
        <v>22471635.5</v>
      </c>
      <c r="R203" s="56">
        <v>183744747.74000001</v>
      </c>
      <c r="S203" s="57" t="s">
        <v>1508</v>
      </c>
      <c r="T203" s="56">
        <v>787556891</v>
      </c>
      <c r="U203" s="58" t="s">
        <v>858</v>
      </c>
      <c r="V203" s="59" t="s">
        <v>1837</v>
      </c>
      <c r="W203" s="60">
        <f t="shared" si="6"/>
        <v>1513</v>
      </c>
    </row>
    <row r="204" spans="1:23" s="9" customFormat="1" ht="120.75" customHeight="1">
      <c r="A204" s="49">
        <v>11</v>
      </c>
      <c r="B204" s="50" t="s">
        <v>983</v>
      </c>
      <c r="C204" s="51" t="s">
        <v>130</v>
      </c>
      <c r="D204" s="51" t="s">
        <v>257</v>
      </c>
      <c r="E204" s="52">
        <v>1</v>
      </c>
      <c r="F204" s="53" t="s">
        <v>830</v>
      </c>
      <c r="G204" s="54" t="s">
        <v>639</v>
      </c>
      <c r="H204" s="54" t="s">
        <v>669</v>
      </c>
      <c r="I204" s="86" t="s">
        <v>588</v>
      </c>
      <c r="J204" s="55" t="s">
        <v>589</v>
      </c>
      <c r="K204" s="55" t="s">
        <v>590</v>
      </c>
      <c r="L204" s="55" t="s">
        <v>684</v>
      </c>
      <c r="M204" s="55" t="s">
        <v>643</v>
      </c>
      <c r="N204" s="55" t="s">
        <v>305</v>
      </c>
      <c r="O204" s="56">
        <v>0</v>
      </c>
      <c r="P204" s="56">
        <v>0</v>
      </c>
      <c r="Q204" s="56">
        <v>0</v>
      </c>
      <c r="R204" s="56">
        <v>0</v>
      </c>
      <c r="S204" s="57" t="s">
        <v>1838</v>
      </c>
      <c r="T204" s="56">
        <v>0</v>
      </c>
      <c r="U204" s="58" t="s">
        <v>858</v>
      </c>
      <c r="V204" s="59" t="s">
        <v>1839</v>
      </c>
      <c r="W204" s="60">
        <f t="shared" si="6"/>
        <v>24</v>
      </c>
    </row>
    <row r="205" spans="1:23" s="9" customFormat="1" ht="137.25" customHeight="1">
      <c r="A205" s="49">
        <v>11</v>
      </c>
      <c r="B205" s="50" t="s">
        <v>983</v>
      </c>
      <c r="C205" s="51" t="s">
        <v>130</v>
      </c>
      <c r="D205" s="51" t="s">
        <v>257</v>
      </c>
      <c r="E205" s="52">
        <v>1</v>
      </c>
      <c r="F205" s="53" t="s">
        <v>830</v>
      </c>
      <c r="G205" s="54" t="s">
        <v>639</v>
      </c>
      <c r="H205" s="54" t="s">
        <v>669</v>
      </c>
      <c r="I205" s="86" t="s">
        <v>644</v>
      </c>
      <c r="J205" s="55" t="s">
        <v>645</v>
      </c>
      <c r="K205" s="55" t="s">
        <v>1033</v>
      </c>
      <c r="L205" s="55" t="s">
        <v>303</v>
      </c>
      <c r="M205" s="55" t="s">
        <v>857</v>
      </c>
      <c r="N205" s="55" t="s">
        <v>305</v>
      </c>
      <c r="O205" s="56">
        <v>31990328.719999999</v>
      </c>
      <c r="P205" s="56">
        <v>13659</v>
      </c>
      <c r="Q205" s="56">
        <v>729842.62</v>
      </c>
      <c r="R205" s="56">
        <v>291128.71000000002</v>
      </c>
      <c r="S205" s="57" t="s">
        <v>1840</v>
      </c>
      <c r="T205" s="56">
        <v>32575775.440000001</v>
      </c>
      <c r="U205" s="58" t="s">
        <v>858</v>
      </c>
      <c r="V205" s="59" t="s">
        <v>1841</v>
      </c>
      <c r="W205" s="60">
        <f t="shared" si="6"/>
        <v>46</v>
      </c>
    </row>
    <row r="206" spans="1:23" s="9" customFormat="1" ht="105.75" customHeight="1">
      <c r="A206" s="49">
        <v>11</v>
      </c>
      <c r="B206" s="50" t="s">
        <v>983</v>
      </c>
      <c r="C206" s="51" t="s">
        <v>130</v>
      </c>
      <c r="D206" s="51" t="s">
        <v>257</v>
      </c>
      <c r="E206" s="52">
        <v>1</v>
      </c>
      <c r="F206" s="53" t="s">
        <v>830</v>
      </c>
      <c r="G206" s="54" t="s">
        <v>639</v>
      </c>
      <c r="H206" s="54" t="s">
        <v>669</v>
      </c>
      <c r="I206" s="86" t="s">
        <v>640</v>
      </c>
      <c r="J206" s="55" t="s">
        <v>641</v>
      </c>
      <c r="K206" s="55" t="s">
        <v>642</v>
      </c>
      <c r="L206" s="55" t="s">
        <v>684</v>
      </c>
      <c r="M206" s="55" t="s">
        <v>643</v>
      </c>
      <c r="N206" s="55" t="s">
        <v>305</v>
      </c>
      <c r="O206" s="56">
        <v>0</v>
      </c>
      <c r="P206" s="56">
        <v>0</v>
      </c>
      <c r="Q206" s="56">
        <v>0</v>
      </c>
      <c r="R206" s="56">
        <v>0</v>
      </c>
      <c r="S206" s="57" t="s">
        <v>1842</v>
      </c>
      <c r="T206" s="56">
        <v>2541</v>
      </c>
      <c r="U206" s="58" t="s">
        <v>858</v>
      </c>
      <c r="V206" s="59" t="s">
        <v>1843</v>
      </c>
      <c r="W206" s="60">
        <f t="shared" si="6"/>
        <v>717</v>
      </c>
    </row>
    <row r="207" spans="1:23" s="9" customFormat="1" ht="177.75" customHeight="1">
      <c r="A207" s="49">
        <v>11</v>
      </c>
      <c r="B207" s="50" t="s">
        <v>983</v>
      </c>
      <c r="C207" s="51" t="s">
        <v>130</v>
      </c>
      <c r="D207" s="51" t="s">
        <v>257</v>
      </c>
      <c r="E207" s="52">
        <v>1</v>
      </c>
      <c r="F207" s="53" t="s">
        <v>591</v>
      </c>
      <c r="G207" s="54" t="s">
        <v>346</v>
      </c>
      <c r="H207" s="54" t="s">
        <v>346</v>
      </c>
      <c r="I207" s="86" t="s">
        <v>347</v>
      </c>
      <c r="J207" s="55" t="s">
        <v>348</v>
      </c>
      <c r="K207" s="55" t="s">
        <v>349</v>
      </c>
      <c r="L207" s="55" t="s">
        <v>892</v>
      </c>
      <c r="M207" s="55" t="s">
        <v>509</v>
      </c>
      <c r="N207" s="55" t="s">
        <v>850</v>
      </c>
      <c r="O207" s="56">
        <v>38564005.609999999</v>
      </c>
      <c r="P207" s="56">
        <v>742129.53</v>
      </c>
      <c r="Q207" s="56">
        <v>955223.33</v>
      </c>
      <c r="R207" s="56">
        <v>13959442.25</v>
      </c>
      <c r="S207" s="57" t="s">
        <v>1844</v>
      </c>
      <c r="T207" s="56">
        <v>39306135.140000001</v>
      </c>
      <c r="U207" s="58" t="s">
        <v>858</v>
      </c>
      <c r="V207" s="59" t="s">
        <v>1845</v>
      </c>
      <c r="W207" s="60">
        <f t="shared" si="6"/>
        <v>278</v>
      </c>
    </row>
    <row r="208" spans="1:23" s="9" customFormat="1" ht="208.5" customHeight="1">
      <c r="A208" s="49">
        <v>11</v>
      </c>
      <c r="B208" s="50" t="s">
        <v>983</v>
      </c>
      <c r="C208" s="51" t="s">
        <v>130</v>
      </c>
      <c r="D208" s="51" t="s">
        <v>257</v>
      </c>
      <c r="E208" s="52">
        <v>1</v>
      </c>
      <c r="F208" s="53" t="s">
        <v>624</v>
      </c>
      <c r="G208" s="54" t="s">
        <v>625</v>
      </c>
      <c r="H208" s="54" t="s">
        <v>625</v>
      </c>
      <c r="I208" s="86" t="s">
        <v>1109</v>
      </c>
      <c r="J208" s="55" t="s">
        <v>463</v>
      </c>
      <c r="K208" s="55" t="s">
        <v>1153</v>
      </c>
      <c r="L208" s="55" t="s">
        <v>303</v>
      </c>
      <c r="M208" s="55" t="s">
        <v>304</v>
      </c>
      <c r="N208" s="55" t="s">
        <v>850</v>
      </c>
      <c r="O208" s="56">
        <v>46492627.380000003</v>
      </c>
      <c r="P208" s="56">
        <v>337410122</v>
      </c>
      <c r="Q208" s="56">
        <v>2909312</v>
      </c>
      <c r="R208" s="56">
        <v>308292319</v>
      </c>
      <c r="S208" s="57" t="s">
        <v>1846</v>
      </c>
      <c r="T208" s="56">
        <v>78519742.379999995</v>
      </c>
      <c r="U208" s="58" t="s">
        <v>306</v>
      </c>
      <c r="V208" s="59" t="s">
        <v>1847</v>
      </c>
      <c r="W208" s="60">
        <f t="shared" si="6"/>
        <v>875</v>
      </c>
    </row>
    <row r="209" spans="1:25" s="9" customFormat="1" ht="81.75" customHeight="1">
      <c r="A209" s="49">
        <v>11</v>
      </c>
      <c r="B209" s="50" t="s">
        <v>983</v>
      </c>
      <c r="C209" s="51" t="s">
        <v>130</v>
      </c>
      <c r="D209" s="51" t="s">
        <v>257</v>
      </c>
      <c r="E209" s="52">
        <v>1</v>
      </c>
      <c r="F209" s="53" t="s">
        <v>464</v>
      </c>
      <c r="G209" s="54" t="s">
        <v>465</v>
      </c>
      <c r="H209" s="54" t="s">
        <v>465</v>
      </c>
      <c r="I209" s="86" t="s">
        <v>466</v>
      </c>
      <c r="J209" s="55" t="s">
        <v>467</v>
      </c>
      <c r="K209" s="55" t="s">
        <v>468</v>
      </c>
      <c r="L209" s="55" t="s">
        <v>892</v>
      </c>
      <c r="M209" s="55" t="s">
        <v>509</v>
      </c>
      <c r="N209" s="55" t="s">
        <v>994</v>
      </c>
      <c r="O209" s="56">
        <v>1571892.4</v>
      </c>
      <c r="P209" s="56">
        <v>540000</v>
      </c>
      <c r="Q209" s="56">
        <v>48660.56</v>
      </c>
      <c r="R209" s="56">
        <v>0</v>
      </c>
      <c r="S209" s="57" t="s">
        <v>1509</v>
      </c>
      <c r="T209" s="56">
        <v>2160552.96</v>
      </c>
      <c r="U209" s="58" t="s">
        <v>858</v>
      </c>
      <c r="V209" s="59" t="s">
        <v>1330</v>
      </c>
      <c r="W209" s="60">
        <f t="shared" si="6"/>
        <v>1401</v>
      </c>
    </row>
    <row r="210" spans="1:25" s="9" customFormat="1" ht="101.25">
      <c r="A210" s="49">
        <v>11</v>
      </c>
      <c r="B210" s="50" t="s">
        <v>983</v>
      </c>
      <c r="C210" s="51" t="s">
        <v>130</v>
      </c>
      <c r="D210" s="51" t="s">
        <v>257</v>
      </c>
      <c r="E210" s="52">
        <v>1</v>
      </c>
      <c r="F210" s="53" t="s">
        <v>469</v>
      </c>
      <c r="G210" s="54" t="s">
        <v>470</v>
      </c>
      <c r="H210" s="54" t="s">
        <v>470</v>
      </c>
      <c r="I210" s="86" t="s">
        <v>471</v>
      </c>
      <c r="J210" s="55" t="s">
        <v>211</v>
      </c>
      <c r="K210" s="55" t="s">
        <v>543</v>
      </c>
      <c r="L210" s="55" t="s">
        <v>892</v>
      </c>
      <c r="M210" s="55" t="s">
        <v>814</v>
      </c>
      <c r="N210" s="55" t="s">
        <v>305</v>
      </c>
      <c r="O210" s="56">
        <v>3445574.83</v>
      </c>
      <c r="P210" s="56">
        <v>0</v>
      </c>
      <c r="Q210" s="56">
        <v>-71035.03</v>
      </c>
      <c r="R210" s="56">
        <v>98249.12</v>
      </c>
      <c r="S210" s="57" t="s">
        <v>1510</v>
      </c>
      <c r="T210" s="56">
        <v>4064317.17</v>
      </c>
      <c r="U210" s="58" t="s">
        <v>858</v>
      </c>
      <c r="V210" s="59" t="s">
        <v>1848</v>
      </c>
      <c r="W210" s="60">
        <f t="shared" si="6"/>
        <v>1217</v>
      </c>
    </row>
    <row r="211" spans="1:25" s="9" customFormat="1" ht="91.5" customHeight="1">
      <c r="A211" s="49">
        <v>11</v>
      </c>
      <c r="B211" s="50" t="s">
        <v>983</v>
      </c>
      <c r="C211" s="51" t="s">
        <v>130</v>
      </c>
      <c r="D211" s="51" t="s">
        <v>257</v>
      </c>
      <c r="E211" s="52">
        <v>1</v>
      </c>
      <c r="F211" s="53" t="s">
        <v>544</v>
      </c>
      <c r="G211" s="54" t="s">
        <v>545</v>
      </c>
      <c r="H211" s="54" t="s">
        <v>545</v>
      </c>
      <c r="I211" s="86" t="s">
        <v>549</v>
      </c>
      <c r="J211" s="55" t="s">
        <v>550</v>
      </c>
      <c r="K211" s="55" t="s">
        <v>551</v>
      </c>
      <c r="L211" s="55" t="s">
        <v>303</v>
      </c>
      <c r="M211" s="55" t="s">
        <v>304</v>
      </c>
      <c r="N211" s="55" t="s">
        <v>305</v>
      </c>
      <c r="O211" s="56">
        <v>126123025.45999999</v>
      </c>
      <c r="P211" s="56">
        <v>18071578.329999998</v>
      </c>
      <c r="Q211" s="56">
        <v>9258555.9199999999</v>
      </c>
      <c r="R211" s="56">
        <v>25004942.719999999</v>
      </c>
      <c r="S211" s="57" t="s">
        <v>1513</v>
      </c>
      <c r="T211" s="56">
        <v>128448216.98999999</v>
      </c>
      <c r="U211" s="58" t="s">
        <v>306</v>
      </c>
      <c r="V211" s="59" t="s">
        <v>1849</v>
      </c>
      <c r="W211" s="60">
        <f t="shared" si="6"/>
        <v>155</v>
      </c>
    </row>
    <row r="212" spans="1:25" s="9" customFormat="1" ht="117.75" customHeight="1">
      <c r="A212" s="49">
        <v>11</v>
      </c>
      <c r="B212" s="50" t="s">
        <v>983</v>
      </c>
      <c r="C212" s="51" t="s">
        <v>130</v>
      </c>
      <c r="D212" s="51" t="s">
        <v>257</v>
      </c>
      <c r="E212" s="52">
        <v>1</v>
      </c>
      <c r="F212" s="53" t="s">
        <v>544</v>
      </c>
      <c r="G212" s="54" t="s">
        <v>545</v>
      </c>
      <c r="H212" s="54" t="s">
        <v>545</v>
      </c>
      <c r="I212" s="86" t="s">
        <v>552</v>
      </c>
      <c r="J212" s="55" t="s">
        <v>553</v>
      </c>
      <c r="K212" s="55" t="s">
        <v>554</v>
      </c>
      <c r="L212" s="55" t="s">
        <v>892</v>
      </c>
      <c r="M212" s="55" t="s">
        <v>509</v>
      </c>
      <c r="N212" s="55" t="s">
        <v>994</v>
      </c>
      <c r="O212" s="56">
        <v>2295109.54</v>
      </c>
      <c r="P212" s="56">
        <v>24946.11</v>
      </c>
      <c r="Q212" s="56">
        <v>43950.16</v>
      </c>
      <c r="R212" s="56">
        <v>113539.26</v>
      </c>
      <c r="S212" s="57" t="s">
        <v>1850</v>
      </c>
      <c r="T212" s="56">
        <v>2250466.5499999998</v>
      </c>
      <c r="U212" s="58" t="s">
        <v>306</v>
      </c>
      <c r="V212" s="59" t="s">
        <v>1332</v>
      </c>
      <c r="W212" s="60">
        <f t="shared" si="6"/>
        <v>180</v>
      </c>
    </row>
    <row r="213" spans="1:25" s="9" customFormat="1" ht="105" customHeight="1">
      <c r="A213" s="49">
        <v>11</v>
      </c>
      <c r="B213" s="50" t="s">
        <v>983</v>
      </c>
      <c r="C213" s="51" t="s">
        <v>130</v>
      </c>
      <c r="D213" s="51" t="s">
        <v>257</v>
      </c>
      <c r="E213" s="52">
        <v>1</v>
      </c>
      <c r="F213" s="53" t="s">
        <v>544</v>
      </c>
      <c r="G213" s="54" t="s">
        <v>545</v>
      </c>
      <c r="H213" s="54" t="s">
        <v>545</v>
      </c>
      <c r="I213" s="86" t="s">
        <v>555</v>
      </c>
      <c r="J213" s="55" t="s">
        <v>556</v>
      </c>
      <c r="K213" s="55" t="s">
        <v>554</v>
      </c>
      <c r="L213" s="55" t="s">
        <v>892</v>
      </c>
      <c r="M213" s="55" t="s">
        <v>509</v>
      </c>
      <c r="N213" s="55" t="s">
        <v>994</v>
      </c>
      <c r="O213" s="56">
        <v>93287.87</v>
      </c>
      <c r="P213" s="56">
        <v>0</v>
      </c>
      <c r="Q213" s="56">
        <v>669.47</v>
      </c>
      <c r="R213" s="56">
        <v>1415.83</v>
      </c>
      <c r="S213" s="57" t="s">
        <v>1511</v>
      </c>
      <c r="T213" s="56">
        <v>92541.51</v>
      </c>
      <c r="U213" s="58" t="s">
        <v>306</v>
      </c>
      <c r="V213" s="59" t="s">
        <v>1333</v>
      </c>
      <c r="W213" s="60">
        <f t="shared" si="6"/>
        <v>181</v>
      </c>
    </row>
    <row r="214" spans="1:25" s="9" customFormat="1" ht="129.75" customHeight="1">
      <c r="A214" s="49">
        <v>11</v>
      </c>
      <c r="B214" s="50" t="s">
        <v>983</v>
      </c>
      <c r="C214" s="51" t="s">
        <v>130</v>
      </c>
      <c r="D214" s="51" t="s">
        <v>257</v>
      </c>
      <c r="E214" s="52">
        <v>1</v>
      </c>
      <c r="F214" s="53" t="s">
        <v>544</v>
      </c>
      <c r="G214" s="54" t="s">
        <v>545</v>
      </c>
      <c r="H214" s="54" t="s">
        <v>545</v>
      </c>
      <c r="I214" s="86" t="s">
        <v>546</v>
      </c>
      <c r="J214" s="55" t="s">
        <v>547</v>
      </c>
      <c r="K214" s="55" t="s">
        <v>548</v>
      </c>
      <c r="L214" s="55" t="s">
        <v>892</v>
      </c>
      <c r="M214" s="55" t="s">
        <v>509</v>
      </c>
      <c r="N214" s="55" t="s">
        <v>994</v>
      </c>
      <c r="O214" s="56">
        <v>584046.32999999996</v>
      </c>
      <c r="P214" s="56">
        <v>5737932.0199999996</v>
      </c>
      <c r="Q214" s="56">
        <v>38891.97</v>
      </c>
      <c r="R214" s="56">
        <v>185633.03</v>
      </c>
      <c r="S214" s="57" t="s">
        <v>1512</v>
      </c>
      <c r="T214" s="56">
        <v>6175237.29</v>
      </c>
      <c r="U214" s="58" t="s">
        <v>306</v>
      </c>
      <c r="V214" s="59" t="s">
        <v>1331</v>
      </c>
      <c r="W214" s="60">
        <f t="shared" si="6"/>
        <v>905</v>
      </c>
    </row>
    <row r="215" spans="1:25" s="9" customFormat="1" ht="118.5" customHeight="1">
      <c r="A215" s="49">
        <v>11</v>
      </c>
      <c r="B215" s="50" t="s">
        <v>983</v>
      </c>
      <c r="C215" s="51" t="s">
        <v>130</v>
      </c>
      <c r="D215" s="51" t="s">
        <v>257</v>
      </c>
      <c r="E215" s="52">
        <v>1</v>
      </c>
      <c r="F215" s="53" t="s">
        <v>557</v>
      </c>
      <c r="G215" s="54" t="s">
        <v>558</v>
      </c>
      <c r="H215" s="54" t="s">
        <v>558</v>
      </c>
      <c r="I215" s="86" t="s">
        <v>559</v>
      </c>
      <c r="J215" s="55" t="s">
        <v>948</v>
      </c>
      <c r="K215" s="55" t="s">
        <v>1154</v>
      </c>
      <c r="L215" s="55" t="s">
        <v>303</v>
      </c>
      <c r="M215" s="55" t="s">
        <v>304</v>
      </c>
      <c r="N215" s="55" t="s">
        <v>305</v>
      </c>
      <c r="O215" s="56">
        <v>7305694.6399999997</v>
      </c>
      <c r="P215" s="56">
        <v>3503031.95</v>
      </c>
      <c r="Q215" s="56">
        <v>1416634.67</v>
      </c>
      <c r="R215" s="56">
        <v>0</v>
      </c>
      <c r="S215" s="57" t="s">
        <v>1514</v>
      </c>
      <c r="T215" s="56">
        <v>12225361.26</v>
      </c>
      <c r="U215" s="58" t="s">
        <v>306</v>
      </c>
      <c r="V215" s="59" t="s">
        <v>1851</v>
      </c>
      <c r="W215" s="60">
        <f t="shared" si="6"/>
        <v>885</v>
      </c>
    </row>
    <row r="216" spans="1:25" s="9" customFormat="1" ht="105.75" customHeight="1">
      <c r="A216" s="49">
        <v>11</v>
      </c>
      <c r="B216" s="50" t="s">
        <v>983</v>
      </c>
      <c r="C216" s="51" t="s">
        <v>130</v>
      </c>
      <c r="D216" s="51" t="s">
        <v>257</v>
      </c>
      <c r="E216" s="52">
        <v>1</v>
      </c>
      <c r="F216" s="53" t="s">
        <v>557</v>
      </c>
      <c r="G216" s="54" t="s">
        <v>558</v>
      </c>
      <c r="H216" s="54" t="s">
        <v>558</v>
      </c>
      <c r="I216" s="86" t="s">
        <v>949</v>
      </c>
      <c r="J216" s="55" t="s">
        <v>617</v>
      </c>
      <c r="K216" s="55" t="s">
        <v>492</v>
      </c>
      <c r="L216" s="55" t="s">
        <v>303</v>
      </c>
      <c r="M216" s="55" t="s">
        <v>304</v>
      </c>
      <c r="N216" s="55" t="s">
        <v>305</v>
      </c>
      <c r="O216" s="56">
        <v>12100260.23</v>
      </c>
      <c r="P216" s="56">
        <v>1386844.19</v>
      </c>
      <c r="Q216" s="56">
        <v>3241641.73</v>
      </c>
      <c r="R216" s="56">
        <v>-2343828.6</v>
      </c>
      <c r="S216" s="57" t="s">
        <v>1515</v>
      </c>
      <c r="T216" s="56">
        <v>19072574.75</v>
      </c>
      <c r="U216" s="58" t="s">
        <v>306</v>
      </c>
      <c r="V216" s="59" t="s">
        <v>1852</v>
      </c>
      <c r="W216" s="60">
        <f t="shared" si="6"/>
        <v>1219</v>
      </c>
    </row>
    <row r="217" spans="1:25" s="9" customFormat="1" ht="84.75" customHeight="1">
      <c r="A217" s="49">
        <v>11</v>
      </c>
      <c r="B217" s="50" t="s">
        <v>983</v>
      </c>
      <c r="C217" s="51" t="s">
        <v>130</v>
      </c>
      <c r="D217" s="51" t="s">
        <v>257</v>
      </c>
      <c r="E217" s="52">
        <v>1</v>
      </c>
      <c r="F217" s="53" t="s">
        <v>618</v>
      </c>
      <c r="G217" s="54" t="s">
        <v>619</v>
      </c>
      <c r="H217" s="54" t="s">
        <v>619</v>
      </c>
      <c r="I217" s="86" t="s">
        <v>620</v>
      </c>
      <c r="J217" s="55" t="s">
        <v>621</v>
      </c>
      <c r="K217" s="55" t="s">
        <v>622</v>
      </c>
      <c r="L217" s="55" t="s">
        <v>684</v>
      </c>
      <c r="M217" s="55" t="s">
        <v>623</v>
      </c>
      <c r="N217" s="55" t="s">
        <v>994</v>
      </c>
      <c r="O217" s="56">
        <v>4358777.8899999997</v>
      </c>
      <c r="P217" s="56">
        <v>0</v>
      </c>
      <c r="Q217" s="56">
        <v>57897.33</v>
      </c>
      <c r="R217" s="56">
        <v>86326.47</v>
      </c>
      <c r="S217" s="57" t="s">
        <v>1516</v>
      </c>
      <c r="T217" s="56">
        <v>4330348.75</v>
      </c>
      <c r="U217" s="58" t="s">
        <v>858</v>
      </c>
      <c r="V217" s="59" t="s">
        <v>1517</v>
      </c>
      <c r="W217" s="60">
        <f t="shared" si="6"/>
        <v>1365</v>
      </c>
    </row>
    <row r="218" spans="1:25" s="48" customFormat="1" ht="12" outlineLevel="2">
      <c r="A218" s="68"/>
      <c r="B218" s="92" t="s">
        <v>369</v>
      </c>
      <c r="C218" s="93"/>
      <c r="D218" s="93"/>
      <c r="E218" s="69">
        <f>SUBTOTAL(9,E219:E231)</f>
        <v>13</v>
      </c>
      <c r="F218" s="70"/>
      <c r="G218" s="70"/>
      <c r="H218" s="70"/>
      <c r="I218" s="88"/>
      <c r="J218" s="70"/>
      <c r="K218" s="70"/>
      <c r="L218" s="70"/>
      <c r="M218" s="70"/>
      <c r="N218" s="70"/>
      <c r="O218" s="72"/>
      <c r="P218" s="72"/>
      <c r="Q218" s="72"/>
      <c r="R218" s="72"/>
      <c r="S218" s="70"/>
      <c r="T218" s="72"/>
      <c r="U218" s="70"/>
      <c r="V218" s="73"/>
      <c r="W218" s="71"/>
      <c r="Y218" s="9"/>
    </row>
    <row r="219" spans="1:25" s="9" customFormat="1" ht="93.75" customHeight="1">
      <c r="A219" s="49">
        <v>11</v>
      </c>
      <c r="B219" s="50" t="s">
        <v>983</v>
      </c>
      <c r="C219" s="51" t="s">
        <v>130</v>
      </c>
      <c r="D219" s="51" t="s">
        <v>682</v>
      </c>
      <c r="E219" s="52">
        <v>1</v>
      </c>
      <c r="F219" s="53" t="s">
        <v>731</v>
      </c>
      <c r="G219" s="54" t="s">
        <v>328</v>
      </c>
      <c r="H219" s="54" t="s">
        <v>713</v>
      </c>
      <c r="I219" s="86">
        <v>700006300136</v>
      </c>
      <c r="J219" s="55" t="s">
        <v>338</v>
      </c>
      <c r="K219" s="55" t="s">
        <v>493</v>
      </c>
      <c r="L219" s="55" t="s">
        <v>303</v>
      </c>
      <c r="M219" s="55" t="s">
        <v>304</v>
      </c>
      <c r="N219" s="55" t="s">
        <v>305</v>
      </c>
      <c r="O219" s="56">
        <v>324.18</v>
      </c>
      <c r="P219" s="56">
        <v>1000000</v>
      </c>
      <c r="Q219" s="56">
        <v>15904.26</v>
      </c>
      <c r="R219" s="56">
        <v>0</v>
      </c>
      <c r="S219" s="57" t="s">
        <v>1518</v>
      </c>
      <c r="T219" s="56">
        <v>1016228.44</v>
      </c>
      <c r="U219" s="58" t="s">
        <v>858</v>
      </c>
      <c r="V219" s="59" t="s">
        <v>1628</v>
      </c>
      <c r="W219" s="60">
        <f t="shared" ref="W219:W231" si="7">IF(OR(LEFT(I219)="7",LEFT(I219,1)="8"),VALUE(RIGHT(I219,3)),VALUE(RIGHT(I219,4)))</f>
        <v>136</v>
      </c>
    </row>
    <row r="220" spans="1:25" s="9" customFormat="1" ht="63.75" customHeight="1">
      <c r="A220" s="49">
        <v>11</v>
      </c>
      <c r="B220" s="50" t="s">
        <v>983</v>
      </c>
      <c r="C220" s="51" t="s">
        <v>130</v>
      </c>
      <c r="D220" s="51" t="s">
        <v>682</v>
      </c>
      <c r="E220" s="52">
        <v>1</v>
      </c>
      <c r="F220" s="53" t="s">
        <v>731</v>
      </c>
      <c r="G220" s="54" t="s">
        <v>328</v>
      </c>
      <c r="H220" s="54" t="s">
        <v>329</v>
      </c>
      <c r="I220" s="86" t="s">
        <v>330</v>
      </c>
      <c r="J220" s="55" t="s">
        <v>331</v>
      </c>
      <c r="K220" s="55" t="s">
        <v>332</v>
      </c>
      <c r="L220" s="55" t="s">
        <v>892</v>
      </c>
      <c r="M220" s="55" t="s">
        <v>814</v>
      </c>
      <c r="N220" s="55" t="s">
        <v>305</v>
      </c>
      <c r="O220" s="56">
        <v>23040.03</v>
      </c>
      <c r="P220" s="56">
        <v>0</v>
      </c>
      <c r="Q220" s="56">
        <v>431.63</v>
      </c>
      <c r="R220" s="56">
        <v>0</v>
      </c>
      <c r="S220" s="57" t="s">
        <v>1631</v>
      </c>
      <c r="T220" s="56">
        <v>23471.66</v>
      </c>
      <c r="U220" s="58" t="s">
        <v>858</v>
      </c>
      <c r="V220" s="59" t="s">
        <v>1853</v>
      </c>
      <c r="W220" s="60">
        <f t="shared" si="7"/>
        <v>1132</v>
      </c>
    </row>
    <row r="221" spans="1:25" s="9" customFormat="1" ht="110.25" customHeight="1">
      <c r="A221" s="49">
        <v>11</v>
      </c>
      <c r="B221" s="50" t="s">
        <v>983</v>
      </c>
      <c r="C221" s="51" t="s">
        <v>130</v>
      </c>
      <c r="D221" s="51" t="s">
        <v>682</v>
      </c>
      <c r="E221" s="52">
        <v>1</v>
      </c>
      <c r="F221" s="53" t="s">
        <v>830</v>
      </c>
      <c r="G221" s="54" t="s">
        <v>639</v>
      </c>
      <c r="H221" s="54" t="s">
        <v>1119</v>
      </c>
      <c r="I221" s="86" t="s">
        <v>1120</v>
      </c>
      <c r="J221" s="55" t="s">
        <v>1121</v>
      </c>
      <c r="K221" s="55" t="s">
        <v>879</v>
      </c>
      <c r="L221" s="55" t="s">
        <v>303</v>
      </c>
      <c r="M221" s="55" t="s">
        <v>880</v>
      </c>
      <c r="N221" s="55" t="s">
        <v>305</v>
      </c>
      <c r="O221" s="56">
        <v>1716</v>
      </c>
      <c r="P221" s="56">
        <v>6895000</v>
      </c>
      <c r="Q221" s="56">
        <v>140594.13</v>
      </c>
      <c r="R221" s="56">
        <v>6898432</v>
      </c>
      <c r="S221" s="57" t="s">
        <v>1854</v>
      </c>
      <c r="T221" s="56">
        <v>28087187.140000001</v>
      </c>
      <c r="U221" s="58" t="s">
        <v>858</v>
      </c>
      <c r="V221" s="59" t="s">
        <v>1855</v>
      </c>
      <c r="W221" s="60">
        <f t="shared" si="7"/>
        <v>1467</v>
      </c>
    </row>
    <row r="222" spans="1:25" s="9" customFormat="1" ht="183.75" customHeight="1">
      <c r="A222" s="49">
        <v>11</v>
      </c>
      <c r="B222" s="50" t="s">
        <v>983</v>
      </c>
      <c r="C222" s="51" t="s">
        <v>130</v>
      </c>
      <c r="D222" s="51" t="s">
        <v>682</v>
      </c>
      <c r="E222" s="52">
        <v>1</v>
      </c>
      <c r="F222" s="53" t="s">
        <v>591</v>
      </c>
      <c r="G222" s="54" t="s">
        <v>346</v>
      </c>
      <c r="H222" s="54" t="s">
        <v>96</v>
      </c>
      <c r="I222" s="86" t="s">
        <v>333</v>
      </c>
      <c r="J222" s="55" t="s">
        <v>881</v>
      </c>
      <c r="K222" s="55" t="s">
        <v>494</v>
      </c>
      <c r="L222" s="55" t="s">
        <v>892</v>
      </c>
      <c r="M222" s="55" t="s">
        <v>334</v>
      </c>
      <c r="N222" s="55" t="s">
        <v>845</v>
      </c>
      <c r="O222" s="56">
        <v>679622.83</v>
      </c>
      <c r="P222" s="56">
        <v>0</v>
      </c>
      <c r="Q222" s="56">
        <v>4002.05</v>
      </c>
      <c r="R222" s="56">
        <v>683624.88</v>
      </c>
      <c r="S222" s="57" t="s">
        <v>1626</v>
      </c>
      <c r="T222" s="56">
        <v>679622.83</v>
      </c>
      <c r="U222" s="58" t="s">
        <v>858</v>
      </c>
      <c r="V222" s="59" t="s">
        <v>1856</v>
      </c>
      <c r="W222" s="60">
        <f t="shared" si="7"/>
        <v>1394</v>
      </c>
    </row>
    <row r="223" spans="1:25" s="9" customFormat="1" ht="92.25" customHeight="1">
      <c r="A223" s="49">
        <v>11</v>
      </c>
      <c r="B223" s="50" t="s">
        <v>983</v>
      </c>
      <c r="C223" s="51" t="s">
        <v>130</v>
      </c>
      <c r="D223" s="51" t="s">
        <v>682</v>
      </c>
      <c r="E223" s="52">
        <v>1</v>
      </c>
      <c r="F223" s="53" t="s">
        <v>624</v>
      </c>
      <c r="G223" s="54" t="s">
        <v>625</v>
      </c>
      <c r="H223" s="54" t="s">
        <v>442</v>
      </c>
      <c r="I223" s="86" t="s">
        <v>1022</v>
      </c>
      <c r="J223" s="55" t="s">
        <v>1023</v>
      </c>
      <c r="K223" s="55" t="s">
        <v>1024</v>
      </c>
      <c r="L223" s="55" t="s">
        <v>892</v>
      </c>
      <c r="M223" s="55" t="s">
        <v>1007</v>
      </c>
      <c r="N223" s="55" t="s">
        <v>845</v>
      </c>
      <c r="O223" s="56">
        <v>31935611.469999999</v>
      </c>
      <c r="P223" s="56">
        <v>215563982.99000001</v>
      </c>
      <c r="Q223" s="56">
        <v>63208.93</v>
      </c>
      <c r="R223" s="56">
        <v>242390270.30000001</v>
      </c>
      <c r="S223" s="57" t="s">
        <v>1523</v>
      </c>
      <c r="T223" s="56">
        <v>5172533.09</v>
      </c>
      <c r="U223" s="58" t="s">
        <v>858</v>
      </c>
      <c r="V223" s="59" t="s">
        <v>1857</v>
      </c>
      <c r="W223" s="60">
        <f t="shared" si="7"/>
        <v>1515</v>
      </c>
    </row>
    <row r="224" spans="1:25" s="9" customFormat="1" ht="114" customHeight="1">
      <c r="A224" s="49">
        <v>11</v>
      </c>
      <c r="B224" s="50" t="s">
        <v>983</v>
      </c>
      <c r="C224" s="51" t="s">
        <v>130</v>
      </c>
      <c r="D224" s="51" t="s">
        <v>682</v>
      </c>
      <c r="E224" s="52">
        <v>1</v>
      </c>
      <c r="F224" s="53" t="s">
        <v>624</v>
      </c>
      <c r="G224" s="54" t="s">
        <v>625</v>
      </c>
      <c r="H224" s="54" t="s">
        <v>772</v>
      </c>
      <c r="I224" s="86" t="s">
        <v>1201</v>
      </c>
      <c r="J224" s="55" t="s">
        <v>1202</v>
      </c>
      <c r="K224" s="55" t="s">
        <v>1203</v>
      </c>
      <c r="L224" s="55" t="s">
        <v>892</v>
      </c>
      <c r="M224" s="55" t="s">
        <v>509</v>
      </c>
      <c r="N224" s="55" t="s">
        <v>845</v>
      </c>
      <c r="O224" s="56">
        <v>0</v>
      </c>
      <c r="P224" s="56">
        <v>0</v>
      </c>
      <c r="Q224" s="56">
        <v>0</v>
      </c>
      <c r="R224" s="56">
        <v>0</v>
      </c>
      <c r="S224" s="57" t="s">
        <v>1520</v>
      </c>
      <c r="T224" s="56">
        <v>0</v>
      </c>
      <c r="U224" s="58" t="s">
        <v>858</v>
      </c>
      <c r="V224" s="59" t="s">
        <v>1858</v>
      </c>
      <c r="W224" s="60">
        <f t="shared" si="7"/>
        <v>1525</v>
      </c>
    </row>
    <row r="225" spans="1:28" s="9" customFormat="1" ht="127.5" customHeight="1">
      <c r="A225" s="49">
        <v>11</v>
      </c>
      <c r="B225" s="50" t="s">
        <v>983</v>
      </c>
      <c r="C225" s="51" t="s">
        <v>130</v>
      </c>
      <c r="D225" s="51" t="s">
        <v>682</v>
      </c>
      <c r="E225" s="52">
        <v>1</v>
      </c>
      <c r="F225" s="53" t="s">
        <v>624</v>
      </c>
      <c r="G225" s="54" t="s">
        <v>625</v>
      </c>
      <c r="H225" s="54" t="s">
        <v>96</v>
      </c>
      <c r="I225" s="86" t="s">
        <v>1204</v>
      </c>
      <c r="J225" s="55" t="s">
        <v>1205</v>
      </c>
      <c r="K225" s="55" t="s">
        <v>1206</v>
      </c>
      <c r="L225" s="55" t="s">
        <v>892</v>
      </c>
      <c r="M225" s="55" t="s">
        <v>509</v>
      </c>
      <c r="N225" s="55" t="s">
        <v>845</v>
      </c>
      <c r="O225" s="56">
        <v>3448740.53</v>
      </c>
      <c r="P225" s="56">
        <v>0</v>
      </c>
      <c r="Q225" s="56">
        <v>57732.29</v>
      </c>
      <c r="R225" s="56">
        <v>2611505.73</v>
      </c>
      <c r="S225" s="57" t="s">
        <v>1521</v>
      </c>
      <c r="T225" s="56">
        <v>894967.09</v>
      </c>
      <c r="U225" s="58" t="s">
        <v>858</v>
      </c>
      <c r="V225" s="59" t="s">
        <v>1859</v>
      </c>
      <c r="W225" s="60">
        <f t="shared" si="7"/>
        <v>1526</v>
      </c>
    </row>
    <row r="226" spans="1:28" s="9" customFormat="1" ht="191.25">
      <c r="A226" s="49">
        <v>11</v>
      </c>
      <c r="B226" s="50" t="s">
        <v>983</v>
      </c>
      <c r="C226" s="51" t="s">
        <v>130</v>
      </c>
      <c r="D226" s="51" t="s">
        <v>682</v>
      </c>
      <c r="E226" s="52">
        <v>1</v>
      </c>
      <c r="F226" s="53" t="s">
        <v>624</v>
      </c>
      <c r="G226" s="54" t="s">
        <v>625</v>
      </c>
      <c r="H226" s="54" t="s">
        <v>803</v>
      </c>
      <c r="I226" s="86" t="s">
        <v>1207</v>
      </c>
      <c r="J226" s="55" t="s">
        <v>1208</v>
      </c>
      <c r="K226" s="55" t="s">
        <v>1209</v>
      </c>
      <c r="L226" s="55" t="s">
        <v>892</v>
      </c>
      <c r="M226" s="55" t="s">
        <v>814</v>
      </c>
      <c r="N226" s="55" t="s">
        <v>845</v>
      </c>
      <c r="O226" s="56">
        <v>0</v>
      </c>
      <c r="P226" s="56">
        <v>0</v>
      </c>
      <c r="Q226" s="56">
        <v>0</v>
      </c>
      <c r="R226" s="56">
        <v>0</v>
      </c>
      <c r="S226" s="57" t="s">
        <v>1627</v>
      </c>
      <c r="T226" s="56">
        <v>0</v>
      </c>
      <c r="U226" s="58" t="s">
        <v>858</v>
      </c>
      <c r="V226" s="59" t="s">
        <v>1860</v>
      </c>
      <c r="W226" s="60">
        <f t="shared" si="7"/>
        <v>1527</v>
      </c>
    </row>
    <row r="227" spans="1:28" s="9" customFormat="1" ht="191.25">
      <c r="A227" s="49">
        <v>11</v>
      </c>
      <c r="B227" s="50" t="s">
        <v>983</v>
      </c>
      <c r="C227" s="51" t="s">
        <v>130</v>
      </c>
      <c r="D227" s="51" t="s">
        <v>682</v>
      </c>
      <c r="E227" s="52">
        <v>1</v>
      </c>
      <c r="F227" s="53" t="s">
        <v>624</v>
      </c>
      <c r="G227" s="54" t="s">
        <v>625</v>
      </c>
      <c r="H227" s="54" t="s">
        <v>75</v>
      </c>
      <c r="I227" s="86" t="s">
        <v>1210</v>
      </c>
      <c r="J227" s="55" t="s">
        <v>1211</v>
      </c>
      <c r="K227" s="55" t="s">
        <v>1212</v>
      </c>
      <c r="L227" s="55" t="s">
        <v>892</v>
      </c>
      <c r="M227" s="55" t="s">
        <v>509</v>
      </c>
      <c r="N227" s="55" t="s">
        <v>845</v>
      </c>
      <c r="O227" s="56">
        <v>163715.79</v>
      </c>
      <c r="P227" s="56">
        <v>0</v>
      </c>
      <c r="Q227" s="56">
        <v>1045.8399999999999</v>
      </c>
      <c r="R227" s="56">
        <v>49172.480000000003</v>
      </c>
      <c r="S227" s="57" t="s">
        <v>1522</v>
      </c>
      <c r="T227" s="56">
        <v>133726.48000000001</v>
      </c>
      <c r="U227" s="58" t="s">
        <v>858</v>
      </c>
      <c r="V227" s="59" t="s">
        <v>1861</v>
      </c>
      <c r="W227" s="60">
        <f t="shared" si="7"/>
        <v>1528</v>
      </c>
    </row>
    <row r="228" spans="1:28" s="9" customFormat="1" ht="191.25">
      <c r="A228" s="49">
        <v>11</v>
      </c>
      <c r="B228" s="50" t="s">
        <v>983</v>
      </c>
      <c r="C228" s="51" t="s">
        <v>130</v>
      </c>
      <c r="D228" s="51" t="s">
        <v>682</v>
      </c>
      <c r="E228" s="52">
        <v>1</v>
      </c>
      <c r="F228" s="53" t="s">
        <v>624</v>
      </c>
      <c r="G228" s="54" t="s">
        <v>625</v>
      </c>
      <c r="H228" s="54" t="s">
        <v>876</v>
      </c>
      <c r="I228" s="86" t="s">
        <v>1221</v>
      </c>
      <c r="J228" s="55" t="s">
        <v>1232</v>
      </c>
      <c r="K228" s="55" t="s">
        <v>1233</v>
      </c>
      <c r="L228" s="55" t="s">
        <v>892</v>
      </c>
      <c r="M228" s="55" t="s">
        <v>1007</v>
      </c>
      <c r="N228" s="55" t="s">
        <v>845</v>
      </c>
      <c r="O228" s="56">
        <v>26894.37</v>
      </c>
      <c r="P228" s="56">
        <v>21275.54</v>
      </c>
      <c r="Q228" s="56">
        <v>86.71</v>
      </c>
      <c r="R228" s="56">
        <v>48256.62</v>
      </c>
      <c r="S228" s="57" t="s">
        <v>1625</v>
      </c>
      <c r="T228" s="56">
        <v>0</v>
      </c>
      <c r="U228" s="58" t="s">
        <v>858</v>
      </c>
      <c r="V228" s="59" t="s">
        <v>1862</v>
      </c>
      <c r="W228" s="60">
        <f t="shared" si="7"/>
        <v>1529</v>
      </c>
    </row>
    <row r="229" spans="1:28" s="9" customFormat="1" ht="106.5" customHeight="1">
      <c r="A229" s="49">
        <v>11</v>
      </c>
      <c r="B229" s="50" t="s">
        <v>983</v>
      </c>
      <c r="C229" s="51" t="s">
        <v>130</v>
      </c>
      <c r="D229" s="51" t="s">
        <v>682</v>
      </c>
      <c r="E229" s="52">
        <v>1</v>
      </c>
      <c r="F229" s="53" t="s">
        <v>624</v>
      </c>
      <c r="G229" s="54" t="s">
        <v>625</v>
      </c>
      <c r="H229" s="54" t="s">
        <v>95</v>
      </c>
      <c r="I229" s="86" t="s">
        <v>1222</v>
      </c>
      <c r="J229" s="55" t="s">
        <v>1223</v>
      </c>
      <c r="K229" s="55" t="s">
        <v>1224</v>
      </c>
      <c r="L229" s="55" t="s">
        <v>892</v>
      </c>
      <c r="M229" s="55" t="s">
        <v>814</v>
      </c>
      <c r="N229" s="55" t="s">
        <v>850</v>
      </c>
      <c r="O229" s="56">
        <v>0</v>
      </c>
      <c r="P229" s="56">
        <v>0</v>
      </c>
      <c r="Q229" s="56">
        <v>0</v>
      </c>
      <c r="R229" s="56">
        <v>0</v>
      </c>
      <c r="S229" s="57" t="s">
        <v>1519</v>
      </c>
      <c r="T229" s="56">
        <v>0</v>
      </c>
      <c r="U229" s="58" t="s">
        <v>858</v>
      </c>
      <c r="V229" s="59" t="s">
        <v>1863</v>
      </c>
      <c r="W229" s="60">
        <f t="shared" si="7"/>
        <v>1532</v>
      </c>
    </row>
    <row r="230" spans="1:28" s="9" customFormat="1" ht="191.25">
      <c r="A230" s="49">
        <v>11</v>
      </c>
      <c r="B230" s="50" t="s">
        <v>983</v>
      </c>
      <c r="C230" s="51" t="s">
        <v>130</v>
      </c>
      <c r="D230" s="51" t="s">
        <v>682</v>
      </c>
      <c r="E230" s="52">
        <v>1</v>
      </c>
      <c r="F230" s="53" t="s">
        <v>624</v>
      </c>
      <c r="G230" s="54" t="s">
        <v>625</v>
      </c>
      <c r="H230" s="54" t="s">
        <v>360</v>
      </c>
      <c r="I230" s="86" t="s">
        <v>1234</v>
      </c>
      <c r="J230" s="55" t="s">
        <v>1211</v>
      </c>
      <c r="K230" s="55" t="s">
        <v>1235</v>
      </c>
      <c r="L230" s="55" t="s">
        <v>892</v>
      </c>
      <c r="M230" s="55" t="s">
        <v>1007</v>
      </c>
      <c r="N230" s="55" t="s">
        <v>845</v>
      </c>
      <c r="O230" s="56">
        <v>2580885.2400000002</v>
      </c>
      <c r="P230" s="56">
        <v>0</v>
      </c>
      <c r="Q230" s="56">
        <v>15349.68</v>
      </c>
      <c r="R230" s="56">
        <v>2480939.77</v>
      </c>
      <c r="S230" s="57" t="s">
        <v>1629</v>
      </c>
      <c r="T230" s="56">
        <v>138223.82999999999</v>
      </c>
      <c r="U230" s="58" t="s">
        <v>858</v>
      </c>
      <c r="V230" s="59" t="s">
        <v>1864</v>
      </c>
      <c r="W230" s="60">
        <f t="shared" si="7"/>
        <v>1539</v>
      </c>
    </row>
    <row r="231" spans="1:28" s="9" customFormat="1" ht="204.75" customHeight="1">
      <c r="A231" s="49">
        <v>11</v>
      </c>
      <c r="B231" s="50" t="s">
        <v>983</v>
      </c>
      <c r="C231" s="51" t="s">
        <v>130</v>
      </c>
      <c r="D231" s="51" t="s">
        <v>682</v>
      </c>
      <c r="E231" s="52">
        <v>1</v>
      </c>
      <c r="F231" s="53" t="s">
        <v>624</v>
      </c>
      <c r="G231" s="54" t="s">
        <v>625</v>
      </c>
      <c r="H231" s="54" t="s">
        <v>1236</v>
      </c>
      <c r="I231" s="86" t="s">
        <v>1237</v>
      </c>
      <c r="J231" s="55" t="s">
        <v>1238</v>
      </c>
      <c r="K231" s="55" t="s">
        <v>1239</v>
      </c>
      <c r="L231" s="55" t="s">
        <v>892</v>
      </c>
      <c r="M231" s="55" t="s">
        <v>812</v>
      </c>
      <c r="N231" s="55" t="s">
        <v>845</v>
      </c>
      <c r="O231" s="56">
        <v>445008195.49000001</v>
      </c>
      <c r="P231" s="56">
        <v>16367798.380000001</v>
      </c>
      <c r="Q231" s="56">
        <v>11528570.970000001</v>
      </c>
      <c r="R231" s="56">
        <v>145975931.41</v>
      </c>
      <c r="S231" s="57" t="s">
        <v>1630</v>
      </c>
      <c r="T231" s="56">
        <v>326928633.43000001</v>
      </c>
      <c r="U231" s="58" t="s">
        <v>858</v>
      </c>
      <c r="V231" s="59" t="s">
        <v>1865</v>
      </c>
      <c r="W231" s="60">
        <f t="shared" si="7"/>
        <v>1540</v>
      </c>
    </row>
    <row r="232" spans="1:28" s="48" customFormat="1" ht="12" outlineLevel="2">
      <c r="A232" s="68"/>
      <c r="B232" s="92" t="s">
        <v>371</v>
      </c>
      <c r="C232" s="93"/>
      <c r="D232" s="93"/>
      <c r="E232" s="69">
        <f>SUBTOTAL(9,E233:E236)</f>
        <v>4</v>
      </c>
      <c r="F232" s="70"/>
      <c r="G232" s="70"/>
      <c r="H232" s="70"/>
      <c r="I232" s="88"/>
      <c r="J232" s="70"/>
      <c r="K232" s="70"/>
      <c r="L232" s="70"/>
      <c r="M232" s="70"/>
      <c r="N232" s="70"/>
      <c r="O232" s="72"/>
      <c r="P232" s="72"/>
      <c r="Q232" s="72"/>
      <c r="R232" s="72"/>
      <c r="S232" s="70"/>
      <c r="T232" s="72"/>
      <c r="U232" s="70"/>
      <c r="V232" s="73"/>
      <c r="W232" s="71"/>
      <c r="X232" s="9"/>
      <c r="Y232" s="9"/>
      <c r="Z232" s="41"/>
      <c r="AA232" s="41"/>
      <c r="AB232" s="41"/>
    </row>
    <row r="233" spans="1:28" s="9" customFormat="1" ht="128.25" customHeight="1">
      <c r="A233" s="49">
        <v>11</v>
      </c>
      <c r="B233" s="50" t="s">
        <v>983</v>
      </c>
      <c r="C233" s="51" t="s">
        <v>130</v>
      </c>
      <c r="D233" s="51" t="s">
        <v>995</v>
      </c>
      <c r="E233" s="52">
        <v>1</v>
      </c>
      <c r="F233" s="53">
        <v>700</v>
      </c>
      <c r="G233" s="54" t="s">
        <v>851</v>
      </c>
      <c r="H233" s="54" t="s">
        <v>335</v>
      </c>
      <c r="I233" s="86">
        <v>20041170001377</v>
      </c>
      <c r="J233" s="55" t="s">
        <v>1097</v>
      </c>
      <c r="K233" s="55" t="s">
        <v>816</v>
      </c>
      <c r="L233" s="55" t="s">
        <v>892</v>
      </c>
      <c r="M233" s="55" t="s">
        <v>814</v>
      </c>
      <c r="N233" s="55" t="s">
        <v>850</v>
      </c>
      <c r="O233" s="56">
        <v>46908046.670000002</v>
      </c>
      <c r="P233" s="56">
        <v>0</v>
      </c>
      <c r="Q233" s="56">
        <v>1516913.79</v>
      </c>
      <c r="R233" s="56">
        <v>506460.54</v>
      </c>
      <c r="S233" s="57" t="s">
        <v>1524</v>
      </c>
      <c r="T233" s="56">
        <v>47211363.359999999</v>
      </c>
      <c r="U233" s="58" t="s">
        <v>858</v>
      </c>
      <c r="V233" s="59" t="s">
        <v>1525</v>
      </c>
      <c r="W233" s="60">
        <f>IF(OR(LEFT(I233)="7",LEFT(I233,1)="8"),VALUE(RIGHT(I233,3)),VALUE(RIGHT(I233,4)))</f>
        <v>1377</v>
      </c>
    </row>
    <row r="234" spans="1:28" s="9" customFormat="1" ht="69.75" customHeight="1">
      <c r="A234" s="49">
        <v>11</v>
      </c>
      <c r="B234" s="50" t="s">
        <v>983</v>
      </c>
      <c r="C234" s="51" t="s">
        <v>130</v>
      </c>
      <c r="D234" s="51" t="s">
        <v>995</v>
      </c>
      <c r="E234" s="52">
        <v>1</v>
      </c>
      <c r="F234" s="53" t="s">
        <v>731</v>
      </c>
      <c r="G234" s="54" t="s">
        <v>328</v>
      </c>
      <c r="H234" s="54" t="s">
        <v>152</v>
      </c>
      <c r="I234" s="86" t="s">
        <v>153</v>
      </c>
      <c r="J234" s="55" t="s">
        <v>154</v>
      </c>
      <c r="K234" s="55" t="s">
        <v>945</v>
      </c>
      <c r="L234" s="55" t="s">
        <v>892</v>
      </c>
      <c r="M234" s="55" t="s">
        <v>814</v>
      </c>
      <c r="N234" s="55" t="s">
        <v>305</v>
      </c>
      <c r="O234" s="56">
        <v>0</v>
      </c>
      <c r="P234" s="56">
        <v>0</v>
      </c>
      <c r="Q234" s="56">
        <v>0</v>
      </c>
      <c r="R234" s="56">
        <v>0</v>
      </c>
      <c r="S234" s="57" t="s">
        <v>1526</v>
      </c>
      <c r="T234" s="56">
        <v>0</v>
      </c>
      <c r="U234" s="58" t="s">
        <v>858</v>
      </c>
      <c r="V234" s="59" t="s">
        <v>1335</v>
      </c>
      <c r="W234" s="60">
        <f>IF(OR(LEFT(I234)="7",LEFT(I234,1)="8"),VALUE(RIGHT(I234,3)),VALUE(RIGHT(I234,4)))</f>
        <v>339</v>
      </c>
    </row>
    <row r="235" spans="1:28" s="9" customFormat="1" ht="59.25" customHeight="1">
      <c r="A235" s="49">
        <v>11</v>
      </c>
      <c r="B235" s="50" t="s">
        <v>983</v>
      </c>
      <c r="C235" s="51" t="s">
        <v>130</v>
      </c>
      <c r="D235" s="51" t="s">
        <v>995</v>
      </c>
      <c r="E235" s="52">
        <v>1</v>
      </c>
      <c r="F235" s="53" t="s">
        <v>731</v>
      </c>
      <c r="G235" s="54" t="s">
        <v>328</v>
      </c>
      <c r="H235" s="54" t="s">
        <v>88</v>
      </c>
      <c r="I235" s="86" t="s">
        <v>89</v>
      </c>
      <c r="J235" s="55" t="s">
        <v>668</v>
      </c>
      <c r="K235" s="55" t="s">
        <v>151</v>
      </c>
      <c r="L235" s="55" t="s">
        <v>892</v>
      </c>
      <c r="M235" s="55" t="s">
        <v>814</v>
      </c>
      <c r="N235" s="55" t="s">
        <v>305</v>
      </c>
      <c r="O235" s="56">
        <v>0</v>
      </c>
      <c r="P235" s="56">
        <v>0</v>
      </c>
      <c r="Q235" s="56">
        <v>0</v>
      </c>
      <c r="R235" s="56">
        <v>0</v>
      </c>
      <c r="S235" s="57" t="s">
        <v>1527</v>
      </c>
      <c r="T235" s="56">
        <v>0</v>
      </c>
      <c r="U235" s="58" t="s">
        <v>858</v>
      </c>
      <c r="V235" s="59" t="s">
        <v>1334</v>
      </c>
      <c r="W235" s="60">
        <f>IF(OR(LEFT(I235)="7",LEFT(I235,1)="8"),VALUE(RIGHT(I235,3)),VALUE(RIGHT(I235,4)))</f>
        <v>1072</v>
      </c>
    </row>
    <row r="236" spans="1:28" s="9" customFormat="1" ht="72" customHeight="1">
      <c r="A236" s="49">
        <v>11</v>
      </c>
      <c r="B236" s="50" t="s">
        <v>983</v>
      </c>
      <c r="C236" s="51" t="s">
        <v>130</v>
      </c>
      <c r="D236" s="51" t="s">
        <v>995</v>
      </c>
      <c r="E236" s="52">
        <v>1</v>
      </c>
      <c r="F236" s="53" t="s">
        <v>731</v>
      </c>
      <c r="G236" s="54" t="s">
        <v>328</v>
      </c>
      <c r="H236" s="54" t="s">
        <v>817</v>
      </c>
      <c r="I236" s="86" t="s">
        <v>818</v>
      </c>
      <c r="J236" s="55" t="s">
        <v>819</v>
      </c>
      <c r="K236" s="55" t="s">
        <v>87</v>
      </c>
      <c r="L236" s="55" t="s">
        <v>892</v>
      </c>
      <c r="M236" s="55" t="s">
        <v>814</v>
      </c>
      <c r="N236" s="55" t="s">
        <v>305</v>
      </c>
      <c r="O236" s="56">
        <v>263862.59000000003</v>
      </c>
      <c r="P236" s="56">
        <v>0</v>
      </c>
      <c r="Q236" s="56">
        <v>5952.25</v>
      </c>
      <c r="R236" s="56">
        <v>238918.22</v>
      </c>
      <c r="S236" s="57" t="s">
        <v>1528</v>
      </c>
      <c r="T236" s="56">
        <v>30896.62</v>
      </c>
      <c r="U236" s="58" t="s">
        <v>858</v>
      </c>
      <c r="V236" s="59" t="s">
        <v>1866</v>
      </c>
      <c r="W236" s="60">
        <f>IF(OR(LEFT(I236)="7",LEFT(I236,1)="8"),VALUE(RIGHT(I236,3)),VALUE(RIGHT(I236,4)))</f>
        <v>1328</v>
      </c>
    </row>
    <row r="237" spans="1:28" s="41" customFormat="1" ht="12" outlineLevel="1">
      <c r="A237" s="74"/>
      <c r="B237" s="98" t="s">
        <v>370</v>
      </c>
      <c r="C237" s="99"/>
      <c r="D237" s="99"/>
      <c r="E237" s="75">
        <f>SUBTOTAL(9,E239:E241)</f>
        <v>3</v>
      </c>
      <c r="F237" s="76"/>
      <c r="G237" s="76"/>
      <c r="H237" s="76"/>
      <c r="I237" s="89"/>
      <c r="J237" s="76"/>
      <c r="K237" s="76"/>
      <c r="L237" s="76"/>
      <c r="M237" s="76"/>
      <c r="N237" s="76"/>
      <c r="O237" s="78"/>
      <c r="P237" s="78"/>
      <c r="Q237" s="78"/>
      <c r="R237" s="78"/>
      <c r="S237" s="76"/>
      <c r="T237" s="78"/>
      <c r="U237" s="76"/>
      <c r="V237" s="79"/>
      <c r="W237" s="77"/>
      <c r="X237" s="9"/>
      <c r="Y237" s="9"/>
      <c r="Z237" s="48"/>
      <c r="AA237" s="48"/>
      <c r="AB237" s="48"/>
    </row>
    <row r="238" spans="1:28" s="48" customFormat="1" ht="12" outlineLevel="2">
      <c r="A238" s="42"/>
      <c r="B238" s="94" t="s">
        <v>368</v>
      </c>
      <c r="C238" s="95"/>
      <c r="D238" s="95"/>
      <c r="E238" s="43">
        <f>SUBTOTAL(9,E239:E241)</f>
        <v>3</v>
      </c>
      <c r="F238" s="44"/>
      <c r="G238" s="44"/>
      <c r="H238" s="44"/>
      <c r="I238" s="85"/>
      <c r="J238" s="44"/>
      <c r="K238" s="44"/>
      <c r="L238" s="44"/>
      <c r="M238" s="44"/>
      <c r="N238" s="44"/>
      <c r="O238" s="46"/>
      <c r="P238" s="46"/>
      <c r="Q238" s="46"/>
      <c r="R238" s="46"/>
      <c r="S238" s="44"/>
      <c r="T238" s="46"/>
      <c r="U238" s="44"/>
      <c r="V238" s="47"/>
      <c r="W238" s="45"/>
      <c r="X238" s="41"/>
      <c r="Y238" s="9"/>
      <c r="Z238" s="9"/>
      <c r="AA238" s="9"/>
      <c r="AB238" s="9"/>
    </row>
    <row r="239" spans="1:28" s="9" customFormat="1" ht="95.25" customHeight="1">
      <c r="A239" s="49">
        <v>11</v>
      </c>
      <c r="B239" s="50" t="s">
        <v>983</v>
      </c>
      <c r="C239" s="51" t="s">
        <v>86</v>
      </c>
      <c r="D239" s="51" t="s">
        <v>257</v>
      </c>
      <c r="E239" s="52">
        <v>1</v>
      </c>
      <c r="F239" s="53">
        <v>711</v>
      </c>
      <c r="G239" s="54" t="s">
        <v>1005</v>
      </c>
      <c r="H239" s="54" t="s">
        <v>851</v>
      </c>
      <c r="I239" s="86">
        <v>20101171101533</v>
      </c>
      <c r="J239" s="55" t="s">
        <v>1867</v>
      </c>
      <c r="K239" s="55" t="s">
        <v>1213</v>
      </c>
      <c r="L239" s="55" t="s">
        <v>892</v>
      </c>
      <c r="M239" s="55" t="s">
        <v>814</v>
      </c>
      <c r="N239" s="55" t="s">
        <v>994</v>
      </c>
      <c r="O239" s="56">
        <v>45342125.840000004</v>
      </c>
      <c r="P239" s="56">
        <v>0</v>
      </c>
      <c r="Q239" s="56">
        <v>1319419.32</v>
      </c>
      <c r="R239" s="56">
        <v>8220601.1699999999</v>
      </c>
      <c r="S239" s="57" t="s">
        <v>1868</v>
      </c>
      <c r="T239" s="56">
        <v>38440943.990000002</v>
      </c>
      <c r="U239" s="58" t="s">
        <v>858</v>
      </c>
      <c r="V239" s="59" t="s">
        <v>1336</v>
      </c>
      <c r="W239" s="60">
        <f>IF(OR(LEFT(I239)="7",LEFT(I239,1)="8"),VALUE(RIGHT(I239,3)),VALUE(RIGHT(I239,4)))</f>
        <v>1533</v>
      </c>
    </row>
    <row r="240" spans="1:28" s="9" customFormat="1" ht="129.75" customHeight="1">
      <c r="A240" s="49">
        <v>11</v>
      </c>
      <c r="B240" s="50" t="s">
        <v>983</v>
      </c>
      <c r="C240" s="51" t="s">
        <v>86</v>
      </c>
      <c r="D240" s="51" t="s">
        <v>257</v>
      </c>
      <c r="E240" s="52">
        <v>1</v>
      </c>
      <c r="F240" s="53" t="s">
        <v>830</v>
      </c>
      <c r="G240" s="54" t="s">
        <v>639</v>
      </c>
      <c r="H240" s="54" t="s">
        <v>639</v>
      </c>
      <c r="I240" s="86" t="s">
        <v>155</v>
      </c>
      <c r="J240" s="55" t="s">
        <v>156</v>
      </c>
      <c r="K240" s="55" t="s">
        <v>946</v>
      </c>
      <c r="L240" s="55" t="s">
        <v>303</v>
      </c>
      <c r="M240" s="55" t="s">
        <v>304</v>
      </c>
      <c r="N240" s="55" t="s">
        <v>305</v>
      </c>
      <c r="O240" s="56">
        <v>657357</v>
      </c>
      <c r="P240" s="56">
        <v>22314479</v>
      </c>
      <c r="Q240" s="56">
        <v>47074</v>
      </c>
      <c r="R240" s="56">
        <v>26484783</v>
      </c>
      <c r="S240" s="57" t="s">
        <v>1869</v>
      </c>
      <c r="T240" s="56">
        <v>-3465873</v>
      </c>
      <c r="U240" s="58" t="s">
        <v>306</v>
      </c>
      <c r="V240" s="59" t="s">
        <v>1870</v>
      </c>
      <c r="W240" s="60">
        <f>IF(OR(LEFT(I240)="7",LEFT(I240,1)="8"),VALUE(RIGHT(I240,3)),VALUE(RIGHT(I240,4)))</f>
        <v>76</v>
      </c>
    </row>
    <row r="241" spans="1:28" s="9" customFormat="1" ht="129.75" customHeight="1">
      <c r="A241" s="49">
        <v>11</v>
      </c>
      <c r="B241" s="50" t="s">
        <v>983</v>
      </c>
      <c r="C241" s="51" t="s">
        <v>86</v>
      </c>
      <c r="D241" s="51" t="s">
        <v>257</v>
      </c>
      <c r="E241" s="52">
        <v>1</v>
      </c>
      <c r="F241" s="53" t="s">
        <v>830</v>
      </c>
      <c r="G241" s="54" t="s">
        <v>639</v>
      </c>
      <c r="H241" s="54" t="s">
        <v>639</v>
      </c>
      <c r="I241" s="86" t="s">
        <v>161</v>
      </c>
      <c r="J241" s="55" t="s">
        <v>162</v>
      </c>
      <c r="K241" s="55" t="s">
        <v>947</v>
      </c>
      <c r="L241" s="55" t="s">
        <v>892</v>
      </c>
      <c r="M241" s="55" t="s">
        <v>814</v>
      </c>
      <c r="N241" s="55" t="s">
        <v>305</v>
      </c>
      <c r="O241" s="56">
        <v>624658003.92999995</v>
      </c>
      <c r="P241" s="56">
        <v>641168077.63999999</v>
      </c>
      <c r="Q241" s="56">
        <v>20546965.469999999</v>
      </c>
      <c r="R241" s="56">
        <v>500698262.00999999</v>
      </c>
      <c r="S241" s="57" t="s">
        <v>1871</v>
      </c>
      <c r="T241" s="56">
        <v>1004130652.46</v>
      </c>
      <c r="U241" s="58" t="s">
        <v>858</v>
      </c>
      <c r="V241" s="59" t="s">
        <v>1872</v>
      </c>
      <c r="W241" s="60">
        <f>IF(OR(LEFT(I241)="7",LEFT(I241,1)="8"),VALUE(RIGHT(I241,3)),VALUE(RIGHT(I241,4)))</f>
        <v>92</v>
      </c>
    </row>
    <row r="242" spans="1:28" s="48" customFormat="1" ht="12" outlineLevel="2">
      <c r="A242" s="68"/>
      <c r="B242" s="92" t="s">
        <v>371</v>
      </c>
      <c r="C242" s="93"/>
      <c r="D242" s="93"/>
      <c r="E242" s="69">
        <f>SUBTOTAL(9,E243)</f>
        <v>1</v>
      </c>
      <c r="F242" s="70"/>
      <c r="G242" s="70"/>
      <c r="H242" s="70"/>
      <c r="I242" s="88"/>
      <c r="J242" s="70"/>
      <c r="K242" s="70"/>
      <c r="L242" s="70"/>
      <c r="M242" s="70"/>
      <c r="N242" s="70"/>
      <c r="O242" s="72"/>
      <c r="P242" s="72"/>
      <c r="Q242" s="72"/>
      <c r="R242" s="72"/>
      <c r="S242" s="70"/>
      <c r="T242" s="72"/>
      <c r="U242" s="70"/>
      <c r="V242" s="73"/>
      <c r="W242" s="71"/>
      <c r="X242" s="9"/>
      <c r="Y242" s="9"/>
      <c r="Z242" s="9"/>
      <c r="AA242" s="9"/>
      <c r="AB242" s="9"/>
    </row>
    <row r="243" spans="1:28" s="9" customFormat="1" ht="132.75" customHeight="1">
      <c r="A243" s="49">
        <v>11</v>
      </c>
      <c r="B243" s="50" t="s">
        <v>983</v>
      </c>
      <c r="C243" s="51" t="s">
        <v>86</v>
      </c>
      <c r="D243" s="51" t="s">
        <v>995</v>
      </c>
      <c r="E243" s="52">
        <v>1</v>
      </c>
      <c r="F243" s="53" t="s">
        <v>830</v>
      </c>
      <c r="G243" s="54" t="s">
        <v>639</v>
      </c>
      <c r="H243" s="54" t="s">
        <v>163</v>
      </c>
      <c r="I243" s="86">
        <v>700011200227</v>
      </c>
      <c r="J243" s="55" t="s">
        <v>164</v>
      </c>
      <c r="K243" s="55" t="s">
        <v>165</v>
      </c>
      <c r="L243" s="55" t="s">
        <v>892</v>
      </c>
      <c r="M243" s="55" t="s">
        <v>538</v>
      </c>
      <c r="N243" s="55" t="s">
        <v>305</v>
      </c>
      <c r="O243" s="56">
        <v>0</v>
      </c>
      <c r="P243" s="56">
        <v>0</v>
      </c>
      <c r="Q243" s="56">
        <v>0</v>
      </c>
      <c r="R243" s="56">
        <v>0</v>
      </c>
      <c r="S243" s="57" t="s">
        <v>1632</v>
      </c>
      <c r="T243" s="56">
        <v>0</v>
      </c>
      <c r="U243" s="58" t="s">
        <v>858</v>
      </c>
      <c r="V243" s="59" t="s">
        <v>1337</v>
      </c>
      <c r="W243" s="60">
        <f>IF(OR(LEFT(I243)="7",LEFT(I243,1)="8"),VALUE(RIGHT(I243,3)),VALUE(RIGHT(I243,4)))</f>
        <v>227</v>
      </c>
    </row>
    <row r="244" spans="1:28" s="41" customFormat="1" ht="12" outlineLevel="1">
      <c r="A244" s="74"/>
      <c r="B244" s="98" t="s">
        <v>372</v>
      </c>
      <c r="C244" s="99"/>
      <c r="D244" s="99"/>
      <c r="E244" s="75">
        <f>SUBTOTAL(9,E245:E247)</f>
        <v>2</v>
      </c>
      <c r="F244" s="76"/>
      <c r="G244" s="76"/>
      <c r="H244" s="76"/>
      <c r="I244" s="89"/>
      <c r="J244" s="76"/>
      <c r="K244" s="76"/>
      <c r="L244" s="76"/>
      <c r="M244" s="76"/>
      <c r="N244" s="76"/>
      <c r="O244" s="78"/>
      <c r="P244" s="78"/>
      <c r="Q244" s="78"/>
      <c r="R244" s="78"/>
      <c r="S244" s="76"/>
      <c r="T244" s="78"/>
      <c r="U244" s="76"/>
      <c r="V244" s="79"/>
      <c r="W244" s="77"/>
      <c r="X244" s="9"/>
      <c r="Y244" s="9"/>
      <c r="Z244" s="34"/>
      <c r="AA244" s="34"/>
      <c r="AB244" s="34"/>
    </row>
    <row r="245" spans="1:28" s="48" customFormat="1" ht="12" outlineLevel="2">
      <c r="A245" s="42"/>
      <c r="B245" s="94" t="s">
        <v>368</v>
      </c>
      <c r="C245" s="95"/>
      <c r="D245" s="95"/>
      <c r="E245" s="43">
        <f>SUBTOTAL(9,E246:E247)</f>
        <v>2</v>
      </c>
      <c r="F245" s="44"/>
      <c r="G245" s="44"/>
      <c r="H245" s="44"/>
      <c r="I245" s="85"/>
      <c r="J245" s="44"/>
      <c r="K245" s="44"/>
      <c r="L245" s="44"/>
      <c r="M245" s="44"/>
      <c r="N245" s="44"/>
      <c r="O245" s="46"/>
      <c r="P245" s="46"/>
      <c r="Q245" s="46"/>
      <c r="R245" s="46"/>
      <c r="S245" s="44"/>
      <c r="T245" s="46"/>
      <c r="U245" s="44"/>
      <c r="V245" s="47"/>
      <c r="W245" s="45"/>
      <c r="X245" s="41"/>
      <c r="Y245" s="9"/>
      <c r="Z245" s="41"/>
      <c r="AA245" s="41"/>
      <c r="AB245" s="41"/>
    </row>
    <row r="246" spans="1:28" s="9" customFormat="1" ht="128.25" customHeight="1">
      <c r="A246" s="49">
        <v>11</v>
      </c>
      <c r="B246" s="50" t="s">
        <v>983</v>
      </c>
      <c r="C246" s="51" t="s">
        <v>209</v>
      </c>
      <c r="D246" s="51" t="s">
        <v>257</v>
      </c>
      <c r="E246" s="52">
        <v>1</v>
      </c>
      <c r="F246" s="53">
        <v>315</v>
      </c>
      <c r="G246" s="54" t="s">
        <v>1049</v>
      </c>
      <c r="H246" s="54" t="s">
        <v>1049</v>
      </c>
      <c r="I246" s="86">
        <v>20001111301060</v>
      </c>
      <c r="J246" s="55" t="s">
        <v>1050</v>
      </c>
      <c r="K246" s="55" t="s">
        <v>1051</v>
      </c>
      <c r="L246" s="55" t="s">
        <v>684</v>
      </c>
      <c r="M246" s="55" t="s">
        <v>1048</v>
      </c>
      <c r="N246" s="55" t="s">
        <v>305</v>
      </c>
      <c r="O246" s="56">
        <v>0</v>
      </c>
      <c r="P246" s="56">
        <v>0</v>
      </c>
      <c r="Q246" s="56">
        <v>0</v>
      </c>
      <c r="R246" s="56">
        <v>0</v>
      </c>
      <c r="S246" s="57" t="s">
        <v>1529</v>
      </c>
      <c r="T246" s="56">
        <v>0</v>
      </c>
      <c r="U246" s="58" t="s">
        <v>306</v>
      </c>
      <c r="V246" s="59" t="s">
        <v>1338</v>
      </c>
      <c r="W246" s="60">
        <f>IF(OR(LEFT(I246)="7",LEFT(I246,1)="8"),VALUE(RIGHT(I246,3)),VALUE(RIGHT(I246,4)))</f>
        <v>1060</v>
      </c>
    </row>
    <row r="247" spans="1:28" s="9" customFormat="1" ht="129" customHeight="1">
      <c r="A247" s="49">
        <v>11</v>
      </c>
      <c r="B247" s="50" t="s">
        <v>983</v>
      </c>
      <c r="C247" s="51" t="s">
        <v>209</v>
      </c>
      <c r="D247" s="51" t="s">
        <v>257</v>
      </c>
      <c r="E247" s="52">
        <v>1</v>
      </c>
      <c r="F247" s="53">
        <v>315</v>
      </c>
      <c r="G247" s="54" t="s">
        <v>1049</v>
      </c>
      <c r="H247" s="54" t="s">
        <v>1049</v>
      </c>
      <c r="I247" s="86">
        <v>20021111201289</v>
      </c>
      <c r="J247" s="55" t="s">
        <v>1052</v>
      </c>
      <c r="K247" s="55" t="s">
        <v>1053</v>
      </c>
      <c r="L247" s="55" t="s">
        <v>684</v>
      </c>
      <c r="M247" s="55" t="s">
        <v>1048</v>
      </c>
      <c r="N247" s="55" t="s">
        <v>845</v>
      </c>
      <c r="O247" s="56">
        <v>0</v>
      </c>
      <c r="P247" s="56">
        <v>0</v>
      </c>
      <c r="Q247" s="56">
        <v>0</v>
      </c>
      <c r="R247" s="56">
        <v>0</v>
      </c>
      <c r="S247" s="57" t="s">
        <v>1530</v>
      </c>
      <c r="T247" s="56">
        <v>0</v>
      </c>
      <c r="U247" s="58" t="s">
        <v>306</v>
      </c>
      <c r="V247" s="59" t="s">
        <v>1339</v>
      </c>
      <c r="W247" s="60">
        <f>IF(OR(LEFT(I247)="7",LEFT(I247,1)="8"),VALUE(RIGHT(I247,3)),VALUE(RIGHT(I247,4)))</f>
        <v>1289</v>
      </c>
    </row>
    <row r="248" spans="1:28" s="34" customFormat="1" ht="12" outlineLevel="3">
      <c r="A248" s="61"/>
      <c r="B248" s="102" t="s">
        <v>1054</v>
      </c>
      <c r="C248" s="103"/>
      <c r="D248" s="103"/>
      <c r="E248" s="62">
        <f>SUBTOTAL(9,E249:E255)</f>
        <v>5</v>
      </c>
      <c r="F248" s="63"/>
      <c r="G248" s="63"/>
      <c r="H248" s="63"/>
      <c r="I248" s="87"/>
      <c r="J248" s="63"/>
      <c r="K248" s="63"/>
      <c r="L248" s="63"/>
      <c r="M248" s="63"/>
      <c r="N248" s="63"/>
      <c r="O248" s="64"/>
      <c r="P248" s="65"/>
      <c r="Q248" s="65"/>
      <c r="R248" s="65"/>
      <c r="S248" s="63"/>
      <c r="T248" s="65"/>
      <c r="U248" s="63"/>
      <c r="V248" s="66"/>
      <c r="W248" s="67"/>
      <c r="X248" s="9"/>
      <c r="Y248" s="9"/>
      <c r="Z248" s="9"/>
      <c r="AA248" s="9"/>
      <c r="AB248" s="9"/>
    </row>
    <row r="249" spans="1:28" s="41" customFormat="1" ht="12" outlineLevel="1">
      <c r="A249" s="35"/>
      <c r="B249" s="100" t="s">
        <v>864</v>
      </c>
      <c r="C249" s="101" t="s">
        <v>862</v>
      </c>
      <c r="D249" s="101"/>
      <c r="E249" s="36">
        <f>SUBTOTAL(9,E250:E255)</f>
        <v>5</v>
      </c>
      <c r="F249" s="37"/>
      <c r="G249" s="37"/>
      <c r="H249" s="37"/>
      <c r="I249" s="84"/>
      <c r="J249" s="37"/>
      <c r="K249" s="37"/>
      <c r="L249" s="37"/>
      <c r="M249" s="37"/>
      <c r="N249" s="37"/>
      <c r="O249" s="39"/>
      <c r="P249" s="39"/>
      <c r="Q249" s="39"/>
      <c r="R249" s="39"/>
      <c r="S249" s="37"/>
      <c r="T249" s="39"/>
      <c r="U249" s="37"/>
      <c r="V249" s="40"/>
      <c r="W249" s="38"/>
      <c r="X249" s="34"/>
      <c r="Y249" s="9"/>
      <c r="Z249" s="9"/>
      <c r="AA249" s="9"/>
      <c r="AB249" s="9"/>
    </row>
    <row r="250" spans="1:28" s="48" customFormat="1" ht="12" outlineLevel="2">
      <c r="A250" s="42"/>
      <c r="B250" s="94" t="s">
        <v>368</v>
      </c>
      <c r="C250" s="95"/>
      <c r="D250" s="95"/>
      <c r="E250" s="43">
        <f>SUBTOTAL(9,E251:E255)</f>
        <v>5</v>
      </c>
      <c r="F250" s="44"/>
      <c r="G250" s="44"/>
      <c r="H250" s="44"/>
      <c r="I250" s="85"/>
      <c r="J250" s="44"/>
      <c r="K250" s="44"/>
      <c r="L250" s="44"/>
      <c r="M250" s="44"/>
      <c r="N250" s="44"/>
      <c r="O250" s="46"/>
      <c r="P250" s="46"/>
      <c r="Q250" s="46"/>
      <c r="R250" s="46"/>
      <c r="S250" s="44"/>
      <c r="T250" s="46"/>
      <c r="U250" s="44"/>
      <c r="V250" s="47"/>
      <c r="W250" s="45"/>
      <c r="X250" s="41"/>
      <c r="Y250" s="9"/>
      <c r="Z250" s="9"/>
      <c r="AA250" s="9"/>
      <c r="AB250" s="9"/>
    </row>
    <row r="251" spans="1:28" s="9" customFormat="1" ht="82.5" customHeight="1">
      <c r="A251" s="49">
        <v>12</v>
      </c>
      <c r="B251" s="50" t="s">
        <v>1054</v>
      </c>
      <c r="C251" s="51" t="s">
        <v>130</v>
      </c>
      <c r="D251" s="51" t="s">
        <v>257</v>
      </c>
      <c r="E251" s="52">
        <v>1</v>
      </c>
      <c r="F251" s="53" t="s">
        <v>354</v>
      </c>
      <c r="G251" s="54" t="s">
        <v>355</v>
      </c>
      <c r="H251" s="54" t="s">
        <v>355</v>
      </c>
      <c r="I251" s="86" t="s">
        <v>356</v>
      </c>
      <c r="J251" s="55" t="s">
        <v>110</v>
      </c>
      <c r="K251" s="55" t="s">
        <v>496</v>
      </c>
      <c r="L251" s="55" t="s">
        <v>684</v>
      </c>
      <c r="M251" s="55" t="s">
        <v>857</v>
      </c>
      <c r="N251" s="55" t="s">
        <v>845</v>
      </c>
      <c r="O251" s="56">
        <v>0</v>
      </c>
      <c r="P251" s="56">
        <v>0</v>
      </c>
      <c r="Q251" s="56">
        <v>0</v>
      </c>
      <c r="R251" s="56">
        <v>0</v>
      </c>
      <c r="S251" s="57" t="s">
        <v>1532</v>
      </c>
      <c r="T251" s="56">
        <v>0</v>
      </c>
      <c r="U251" s="58" t="s">
        <v>306</v>
      </c>
      <c r="V251" s="59" t="s">
        <v>1340</v>
      </c>
      <c r="W251" s="60">
        <f>IF(OR(LEFT(I251)="7",LEFT(I251,1)="8"),VALUE(RIGHT(I251,3)),VALUE(RIGHT(I251,4)))</f>
        <v>1442</v>
      </c>
    </row>
    <row r="252" spans="1:28" s="9" customFormat="1" ht="81" customHeight="1">
      <c r="A252" s="49">
        <v>12</v>
      </c>
      <c r="B252" s="50" t="s">
        <v>1054</v>
      </c>
      <c r="C252" s="51" t="s">
        <v>130</v>
      </c>
      <c r="D252" s="51" t="s">
        <v>257</v>
      </c>
      <c r="E252" s="52">
        <v>1</v>
      </c>
      <c r="F252" s="53" t="s">
        <v>354</v>
      </c>
      <c r="G252" s="54" t="s">
        <v>355</v>
      </c>
      <c r="H252" s="54" t="s">
        <v>355</v>
      </c>
      <c r="I252" s="86" t="s">
        <v>603</v>
      </c>
      <c r="J252" s="55" t="s">
        <v>604</v>
      </c>
      <c r="K252" s="55" t="s">
        <v>605</v>
      </c>
      <c r="L252" s="55" t="s">
        <v>892</v>
      </c>
      <c r="M252" s="55" t="s">
        <v>814</v>
      </c>
      <c r="N252" s="55" t="s">
        <v>845</v>
      </c>
      <c r="O252" s="56">
        <v>52.76</v>
      </c>
      <c r="P252" s="56">
        <v>0</v>
      </c>
      <c r="Q252" s="56">
        <v>0</v>
      </c>
      <c r="R252" s="56">
        <v>0</v>
      </c>
      <c r="S252" s="57" t="s">
        <v>1531</v>
      </c>
      <c r="T252" s="56">
        <v>52.76</v>
      </c>
      <c r="U252" s="58" t="s">
        <v>306</v>
      </c>
      <c r="V252" s="59" t="s">
        <v>1341</v>
      </c>
      <c r="W252" s="60">
        <f>IF(OR(LEFT(I252)="7",LEFT(I252,1)="8"),VALUE(RIGHT(I252,3)),VALUE(RIGHT(I252,4)))</f>
        <v>1507</v>
      </c>
    </row>
    <row r="253" spans="1:28" s="9" customFormat="1" ht="71.25" customHeight="1">
      <c r="A253" s="49">
        <v>12</v>
      </c>
      <c r="B253" s="50" t="s">
        <v>1054</v>
      </c>
      <c r="C253" s="51" t="s">
        <v>130</v>
      </c>
      <c r="D253" s="51" t="s">
        <v>257</v>
      </c>
      <c r="E253" s="52">
        <v>1</v>
      </c>
      <c r="F253" s="53" t="s">
        <v>388</v>
      </c>
      <c r="G253" s="54" t="s">
        <v>389</v>
      </c>
      <c r="H253" s="54" t="s">
        <v>389</v>
      </c>
      <c r="I253" s="86" t="s">
        <v>390</v>
      </c>
      <c r="J253" s="55" t="s">
        <v>391</v>
      </c>
      <c r="K253" s="55" t="s">
        <v>515</v>
      </c>
      <c r="L253" s="55" t="s">
        <v>303</v>
      </c>
      <c r="M253" s="55" t="s">
        <v>304</v>
      </c>
      <c r="N253" s="55" t="s">
        <v>305</v>
      </c>
      <c r="O253" s="56">
        <v>21912100.989999998</v>
      </c>
      <c r="P253" s="56">
        <v>6500</v>
      </c>
      <c r="Q253" s="56">
        <v>665725.36</v>
      </c>
      <c r="R253" s="56">
        <v>171124.86</v>
      </c>
      <c r="S253" s="57" t="s">
        <v>1873</v>
      </c>
      <c r="T253" s="56">
        <v>22413201.489999998</v>
      </c>
      <c r="U253" s="58" t="s">
        <v>306</v>
      </c>
      <c r="V253" s="59" t="s">
        <v>1342</v>
      </c>
      <c r="W253" s="60">
        <f>IF(OR(LEFT(I253)="7",LEFT(I253,1)="8"),VALUE(RIGHT(I253,3)),VALUE(RIGHT(I253,4)))</f>
        <v>345</v>
      </c>
    </row>
    <row r="254" spans="1:28" s="9" customFormat="1" ht="84" customHeight="1">
      <c r="A254" s="49">
        <v>12</v>
      </c>
      <c r="B254" s="50" t="s">
        <v>1054</v>
      </c>
      <c r="C254" s="51" t="s">
        <v>130</v>
      </c>
      <c r="D254" s="51" t="s">
        <v>257</v>
      </c>
      <c r="E254" s="52">
        <v>1</v>
      </c>
      <c r="F254" s="53" t="s">
        <v>392</v>
      </c>
      <c r="G254" s="54" t="s">
        <v>393</v>
      </c>
      <c r="H254" s="54" t="s">
        <v>385</v>
      </c>
      <c r="I254" s="86" t="s">
        <v>394</v>
      </c>
      <c r="J254" s="55" t="s">
        <v>395</v>
      </c>
      <c r="K254" s="55" t="s">
        <v>396</v>
      </c>
      <c r="L254" s="55" t="s">
        <v>892</v>
      </c>
      <c r="M254" s="55" t="s">
        <v>1007</v>
      </c>
      <c r="N254" s="55" t="s">
        <v>850</v>
      </c>
      <c r="O254" s="56">
        <v>28362.69</v>
      </c>
      <c r="P254" s="56">
        <v>0</v>
      </c>
      <c r="Q254" s="56">
        <v>722.35</v>
      </c>
      <c r="R254" s="56">
        <v>0</v>
      </c>
      <c r="S254" s="57" t="s">
        <v>1533</v>
      </c>
      <c r="T254" s="56">
        <v>29085.040000000001</v>
      </c>
      <c r="U254" s="58" t="s">
        <v>306</v>
      </c>
      <c r="V254" s="59" t="s">
        <v>1343</v>
      </c>
      <c r="W254" s="60">
        <f>IF(OR(LEFT(I254)="7",LEFT(I254,1)="8"),VALUE(RIGHT(I254,3)),VALUE(RIGHT(I254,4)))</f>
        <v>69</v>
      </c>
    </row>
    <row r="255" spans="1:28" s="9" customFormat="1" ht="94.5" customHeight="1">
      <c r="A255" s="49">
        <v>12</v>
      </c>
      <c r="B255" s="50" t="s">
        <v>1054</v>
      </c>
      <c r="C255" s="51" t="s">
        <v>130</v>
      </c>
      <c r="D255" s="51" t="s">
        <v>257</v>
      </c>
      <c r="E255" s="52">
        <v>1</v>
      </c>
      <c r="F255" s="53" t="s">
        <v>397</v>
      </c>
      <c r="G255" s="54" t="s">
        <v>398</v>
      </c>
      <c r="H255" s="54" t="s">
        <v>669</v>
      </c>
      <c r="I255" s="86">
        <v>20041251001386</v>
      </c>
      <c r="J255" s="55" t="s">
        <v>704</v>
      </c>
      <c r="K255" s="55" t="s">
        <v>516</v>
      </c>
      <c r="L255" s="55" t="s">
        <v>303</v>
      </c>
      <c r="M255" s="55" t="s">
        <v>857</v>
      </c>
      <c r="N255" s="55" t="s">
        <v>305</v>
      </c>
      <c r="O255" s="56">
        <v>31692435539.849998</v>
      </c>
      <c r="P255" s="56">
        <v>13068273831.08</v>
      </c>
      <c r="Q255" s="56">
        <v>1221359247.51</v>
      </c>
      <c r="R255" s="56">
        <v>5735703237.6599998</v>
      </c>
      <c r="S255" s="57" t="s">
        <v>1874</v>
      </c>
      <c r="T255" s="56">
        <v>40246365380.779999</v>
      </c>
      <c r="U255" s="58" t="s">
        <v>306</v>
      </c>
      <c r="V255" s="59" t="s">
        <v>1344</v>
      </c>
      <c r="W255" s="60">
        <f>IF(OR(LEFT(I255)="7",LEFT(I255,1)="8"),VALUE(RIGHT(I255,3)),VALUE(RIGHT(I255,4)))</f>
        <v>1386</v>
      </c>
    </row>
    <row r="256" spans="1:28" s="34" customFormat="1" ht="12" outlineLevel="3">
      <c r="A256" s="61"/>
      <c r="B256" s="102" t="s">
        <v>399</v>
      </c>
      <c r="C256" s="103"/>
      <c r="D256" s="103"/>
      <c r="E256" s="62">
        <f>SUBTOTAL(9,E257:E260)</f>
        <v>2</v>
      </c>
      <c r="F256" s="63"/>
      <c r="G256" s="63"/>
      <c r="H256" s="63"/>
      <c r="I256" s="87"/>
      <c r="J256" s="63"/>
      <c r="K256" s="63"/>
      <c r="L256" s="63"/>
      <c r="M256" s="63"/>
      <c r="N256" s="63"/>
      <c r="O256" s="64"/>
      <c r="P256" s="65"/>
      <c r="Q256" s="65"/>
      <c r="R256" s="65"/>
      <c r="S256" s="63"/>
      <c r="T256" s="65"/>
      <c r="U256" s="63"/>
      <c r="V256" s="66"/>
      <c r="W256" s="67"/>
      <c r="X256" s="9"/>
      <c r="Y256" s="9"/>
    </row>
    <row r="257" spans="1:28" s="41" customFormat="1" ht="12" outlineLevel="1">
      <c r="A257" s="35"/>
      <c r="B257" s="100" t="s">
        <v>864</v>
      </c>
      <c r="C257" s="101" t="s">
        <v>862</v>
      </c>
      <c r="D257" s="101"/>
      <c r="E257" s="36">
        <f>SUBTOTAL(9,E258:E260)</f>
        <v>2</v>
      </c>
      <c r="F257" s="37"/>
      <c r="G257" s="37"/>
      <c r="H257" s="37"/>
      <c r="I257" s="84"/>
      <c r="J257" s="37"/>
      <c r="K257" s="37"/>
      <c r="L257" s="37"/>
      <c r="M257" s="37"/>
      <c r="N257" s="37"/>
      <c r="O257" s="39"/>
      <c r="P257" s="39"/>
      <c r="Q257" s="39"/>
      <c r="R257" s="39"/>
      <c r="S257" s="37"/>
      <c r="T257" s="39"/>
      <c r="U257" s="37"/>
      <c r="V257" s="40"/>
      <c r="W257" s="38"/>
      <c r="X257" s="34"/>
      <c r="Y257" s="9"/>
    </row>
    <row r="258" spans="1:28" s="48" customFormat="1" ht="12" outlineLevel="2">
      <c r="A258" s="42"/>
      <c r="B258" s="94" t="s">
        <v>368</v>
      </c>
      <c r="C258" s="95"/>
      <c r="D258" s="95"/>
      <c r="E258" s="43">
        <f>SUBTOTAL(9,E259:E260)</f>
        <v>2</v>
      </c>
      <c r="F258" s="44"/>
      <c r="G258" s="44"/>
      <c r="H258" s="44"/>
      <c r="I258" s="85"/>
      <c r="J258" s="44"/>
      <c r="K258" s="44"/>
      <c r="L258" s="44"/>
      <c r="M258" s="44"/>
      <c r="N258" s="44"/>
      <c r="O258" s="46"/>
      <c r="P258" s="46"/>
      <c r="Q258" s="46"/>
      <c r="R258" s="46"/>
      <c r="S258" s="44"/>
      <c r="T258" s="46"/>
      <c r="U258" s="44"/>
      <c r="V258" s="47"/>
      <c r="W258" s="45"/>
      <c r="X258" s="41"/>
      <c r="Y258" s="9"/>
    </row>
    <row r="259" spans="1:28" s="9" customFormat="1" ht="115.5" customHeight="1">
      <c r="A259" s="49">
        <v>14</v>
      </c>
      <c r="B259" s="50" t="s">
        <v>399</v>
      </c>
      <c r="C259" s="51" t="s">
        <v>130</v>
      </c>
      <c r="D259" s="51" t="s">
        <v>257</v>
      </c>
      <c r="E259" s="52">
        <v>1</v>
      </c>
      <c r="F259" s="53" t="s">
        <v>386</v>
      </c>
      <c r="G259" s="54" t="s">
        <v>387</v>
      </c>
      <c r="H259" s="54" t="s">
        <v>387</v>
      </c>
      <c r="I259" s="86" t="s">
        <v>400</v>
      </c>
      <c r="J259" s="55" t="s">
        <v>401</v>
      </c>
      <c r="K259" s="55" t="s">
        <v>517</v>
      </c>
      <c r="L259" s="55" t="s">
        <v>892</v>
      </c>
      <c r="M259" s="55" t="s">
        <v>509</v>
      </c>
      <c r="N259" s="55" t="s">
        <v>994</v>
      </c>
      <c r="O259" s="56">
        <v>9817000.6500000004</v>
      </c>
      <c r="P259" s="56">
        <v>1502057.22</v>
      </c>
      <c r="Q259" s="56">
        <v>341239.06</v>
      </c>
      <c r="R259" s="56">
        <v>269145.96000000002</v>
      </c>
      <c r="S259" s="57" t="s">
        <v>1535</v>
      </c>
      <c r="T259" s="56">
        <v>11391150.970000001</v>
      </c>
      <c r="U259" s="58" t="s">
        <v>858</v>
      </c>
      <c r="V259" s="59" t="s">
        <v>1634</v>
      </c>
      <c r="W259" s="60">
        <f>IF(OR(LEFT(I259)="7",LEFT(I259,1)="8"),VALUE(RIGHT(I259,3)),VALUE(RIGHT(I259,4)))</f>
        <v>84</v>
      </c>
    </row>
    <row r="260" spans="1:28" s="9" customFormat="1" ht="114" customHeight="1">
      <c r="A260" s="49">
        <v>14</v>
      </c>
      <c r="B260" s="50" t="s">
        <v>399</v>
      </c>
      <c r="C260" s="51" t="s">
        <v>130</v>
      </c>
      <c r="D260" s="51" t="s">
        <v>257</v>
      </c>
      <c r="E260" s="52">
        <v>1</v>
      </c>
      <c r="F260" s="53" t="s">
        <v>386</v>
      </c>
      <c r="G260" s="54" t="s">
        <v>387</v>
      </c>
      <c r="H260" s="54" t="s">
        <v>387</v>
      </c>
      <c r="I260" s="86" t="s">
        <v>402</v>
      </c>
      <c r="J260" s="55" t="s">
        <v>403</v>
      </c>
      <c r="K260" s="55" t="s">
        <v>518</v>
      </c>
      <c r="L260" s="55" t="s">
        <v>892</v>
      </c>
      <c r="M260" s="55" t="s">
        <v>509</v>
      </c>
      <c r="N260" s="55" t="s">
        <v>451</v>
      </c>
      <c r="O260" s="56">
        <v>123127231.48999999</v>
      </c>
      <c r="P260" s="56">
        <v>15497942.779999999</v>
      </c>
      <c r="Q260" s="56">
        <v>4275831.7300000004</v>
      </c>
      <c r="R260" s="56">
        <v>3112607.36</v>
      </c>
      <c r="S260" s="57" t="s">
        <v>1534</v>
      </c>
      <c r="T260" s="56">
        <v>139788398.63999999</v>
      </c>
      <c r="U260" s="58" t="s">
        <v>858</v>
      </c>
      <c r="V260" s="59" t="s">
        <v>1633</v>
      </c>
      <c r="W260" s="60">
        <f>IF(OR(LEFT(I260)="7",LEFT(I260,1)="8"),VALUE(RIGHT(I260,3)),VALUE(RIGHT(I260,4)))</f>
        <v>99</v>
      </c>
    </row>
    <row r="261" spans="1:28" s="34" customFormat="1" ht="12" outlineLevel="3">
      <c r="A261" s="61"/>
      <c r="B261" s="102" t="s">
        <v>404</v>
      </c>
      <c r="C261" s="103"/>
      <c r="D261" s="103"/>
      <c r="E261" s="62">
        <f>SUBTOTAL(9,E264:E276)</f>
        <v>9</v>
      </c>
      <c r="F261" s="63"/>
      <c r="G261" s="63"/>
      <c r="H261" s="63"/>
      <c r="I261" s="87"/>
      <c r="J261" s="63"/>
      <c r="K261" s="63"/>
      <c r="L261" s="63"/>
      <c r="M261" s="63"/>
      <c r="N261" s="63"/>
      <c r="O261" s="64"/>
      <c r="P261" s="65"/>
      <c r="Q261" s="65"/>
      <c r="R261" s="65"/>
      <c r="S261" s="63"/>
      <c r="T261" s="65"/>
      <c r="U261" s="63"/>
      <c r="V261" s="66"/>
      <c r="W261" s="67"/>
      <c r="X261" s="9"/>
      <c r="Y261" s="9"/>
      <c r="Z261" s="9"/>
      <c r="AA261" s="9"/>
      <c r="AB261" s="9"/>
    </row>
    <row r="262" spans="1:28" s="41" customFormat="1" ht="12" outlineLevel="1">
      <c r="A262" s="35"/>
      <c r="B262" s="100" t="s">
        <v>864</v>
      </c>
      <c r="C262" s="101" t="s">
        <v>862</v>
      </c>
      <c r="D262" s="101"/>
      <c r="E262" s="36">
        <f>SUBTOTAL(9,E263:E269)</f>
        <v>6</v>
      </c>
      <c r="F262" s="37"/>
      <c r="G262" s="37"/>
      <c r="H262" s="37"/>
      <c r="I262" s="84"/>
      <c r="J262" s="37"/>
      <c r="K262" s="37"/>
      <c r="L262" s="37"/>
      <c r="M262" s="37"/>
      <c r="N262" s="37"/>
      <c r="O262" s="39"/>
      <c r="P262" s="39"/>
      <c r="Q262" s="39"/>
      <c r="R262" s="39"/>
      <c r="S262" s="37"/>
      <c r="T262" s="39"/>
      <c r="U262" s="37"/>
      <c r="V262" s="40"/>
      <c r="W262" s="38"/>
      <c r="X262" s="34"/>
      <c r="Y262" s="9"/>
      <c r="Z262" s="9"/>
      <c r="AA262" s="9"/>
      <c r="AB262" s="9"/>
    </row>
    <row r="263" spans="1:28" s="48" customFormat="1" ht="12" outlineLevel="2">
      <c r="A263" s="42"/>
      <c r="B263" s="94" t="s">
        <v>368</v>
      </c>
      <c r="C263" s="95"/>
      <c r="D263" s="95"/>
      <c r="E263" s="43">
        <f>SUBTOTAL(9,E264:E269)</f>
        <v>6</v>
      </c>
      <c r="F263" s="44"/>
      <c r="G263" s="44"/>
      <c r="H263" s="44"/>
      <c r="I263" s="85"/>
      <c r="J263" s="44"/>
      <c r="K263" s="44"/>
      <c r="L263" s="44"/>
      <c r="M263" s="44"/>
      <c r="N263" s="44"/>
      <c r="O263" s="46"/>
      <c r="P263" s="46"/>
      <c r="Q263" s="46"/>
      <c r="R263" s="46"/>
      <c r="S263" s="44"/>
      <c r="T263" s="46"/>
      <c r="U263" s="44"/>
      <c r="V263" s="47"/>
      <c r="W263" s="45"/>
      <c r="X263" s="41"/>
      <c r="Y263" s="9"/>
      <c r="Z263" s="9"/>
      <c r="AA263" s="9"/>
      <c r="AB263" s="9"/>
    </row>
    <row r="264" spans="1:28" s="9" customFormat="1" ht="106.5" customHeight="1">
      <c r="A264" s="49">
        <v>15</v>
      </c>
      <c r="B264" s="50" t="s">
        <v>404</v>
      </c>
      <c r="C264" s="51" t="s">
        <v>130</v>
      </c>
      <c r="D264" s="51" t="s">
        <v>257</v>
      </c>
      <c r="E264" s="52">
        <v>1</v>
      </c>
      <c r="F264" s="53">
        <v>172</v>
      </c>
      <c r="G264" s="54" t="s">
        <v>405</v>
      </c>
      <c r="H264" s="54" t="s">
        <v>669</v>
      </c>
      <c r="I264" s="86" t="s">
        <v>406</v>
      </c>
      <c r="J264" s="55" t="s">
        <v>407</v>
      </c>
      <c r="K264" s="55" t="s">
        <v>408</v>
      </c>
      <c r="L264" s="55" t="s">
        <v>303</v>
      </c>
      <c r="M264" s="55" t="s">
        <v>179</v>
      </c>
      <c r="N264" s="55" t="s">
        <v>850</v>
      </c>
      <c r="O264" s="56">
        <v>16963516.550000001</v>
      </c>
      <c r="P264" s="56">
        <v>0</v>
      </c>
      <c r="Q264" s="56">
        <v>447735.43</v>
      </c>
      <c r="R264" s="56">
        <v>462445.93</v>
      </c>
      <c r="S264" s="57" t="s">
        <v>1538</v>
      </c>
      <c r="T264" s="56">
        <v>16948806.050000001</v>
      </c>
      <c r="U264" s="58" t="s">
        <v>306</v>
      </c>
      <c r="V264" s="59" t="s">
        <v>1875</v>
      </c>
      <c r="W264" s="60">
        <f t="shared" ref="W264:W269" si="8">IF(OR(LEFT(I264)="7",LEFT(I264,1)="8"),VALUE(RIGHT(I264,3)),VALUE(RIGHT(I264,4)))</f>
        <v>161</v>
      </c>
    </row>
    <row r="265" spans="1:28" s="9" customFormat="1" ht="96" customHeight="1">
      <c r="A265" s="49">
        <v>15</v>
      </c>
      <c r="B265" s="50" t="s">
        <v>404</v>
      </c>
      <c r="C265" s="51" t="s">
        <v>130</v>
      </c>
      <c r="D265" s="51" t="s">
        <v>257</v>
      </c>
      <c r="E265" s="52">
        <v>1</v>
      </c>
      <c r="F265" s="53">
        <v>400</v>
      </c>
      <c r="G265" s="54" t="s">
        <v>851</v>
      </c>
      <c r="H265" s="54" t="s">
        <v>669</v>
      </c>
      <c r="I265" s="86" t="s">
        <v>409</v>
      </c>
      <c r="J265" s="55" t="s">
        <v>410</v>
      </c>
      <c r="K265" s="55" t="s">
        <v>76</v>
      </c>
      <c r="L265" s="55" t="s">
        <v>303</v>
      </c>
      <c r="M265" s="55" t="s">
        <v>179</v>
      </c>
      <c r="N265" s="55" t="s">
        <v>305</v>
      </c>
      <c r="O265" s="56">
        <v>34258805.700000003</v>
      </c>
      <c r="P265" s="56">
        <v>0</v>
      </c>
      <c r="Q265" s="56">
        <v>1182143.8899999999</v>
      </c>
      <c r="R265" s="56">
        <v>994277.32</v>
      </c>
      <c r="S265" s="57" t="s">
        <v>1536</v>
      </c>
      <c r="T265" s="56">
        <v>957649.89</v>
      </c>
      <c r="U265" s="58" t="s">
        <v>858</v>
      </c>
      <c r="V265" s="59" t="s">
        <v>1635</v>
      </c>
      <c r="W265" s="60">
        <f t="shared" si="8"/>
        <v>162</v>
      </c>
    </row>
    <row r="266" spans="1:28" s="9" customFormat="1" ht="123.75" customHeight="1">
      <c r="A266" s="49">
        <v>15</v>
      </c>
      <c r="B266" s="50" t="s">
        <v>404</v>
      </c>
      <c r="C266" s="51" t="s">
        <v>130</v>
      </c>
      <c r="D266" s="51" t="s">
        <v>257</v>
      </c>
      <c r="E266" s="52">
        <v>1</v>
      </c>
      <c r="F266" s="53">
        <v>400</v>
      </c>
      <c r="G266" s="54" t="s">
        <v>851</v>
      </c>
      <c r="H266" s="54" t="s">
        <v>669</v>
      </c>
      <c r="I266" s="86" t="s">
        <v>77</v>
      </c>
      <c r="J266" s="55" t="s">
        <v>78</v>
      </c>
      <c r="K266" s="55" t="s">
        <v>786</v>
      </c>
      <c r="L266" s="55" t="s">
        <v>303</v>
      </c>
      <c r="M266" s="55" t="s">
        <v>179</v>
      </c>
      <c r="N266" s="55" t="s">
        <v>305</v>
      </c>
      <c r="O266" s="56">
        <v>0</v>
      </c>
      <c r="P266" s="56">
        <v>0</v>
      </c>
      <c r="Q266" s="56">
        <v>0</v>
      </c>
      <c r="R266" s="56">
        <v>0</v>
      </c>
      <c r="S266" s="57" t="s">
        <v>1537</v>
      </c>
      <c r="T266" s="56">
        <v>0</v>
      </c>
      <c r="U266" s="58" t="s">
        <v>306</v>
      </c>
      <c r="V266" s="59" t="s">
        <v>1636</v>
      </c>
      <c r="W266" s="60">
        <f t="shared" si="8"/>
        <v>163</v>
      </c>
    </row>
    <row r="267" spans="1:28" s="9" customFormat="1" ht="68.25" customHeight="1">
      <c r="A267" s="49">
        <v>15</v>
      </c>
      <c r="B267" s="50" t="s">
        <v>404</v>
      </c>
      <c r="C267" s="51" t="s">
        <v>130</v>
      </c>
      <c r="D267" s="51" t="s">
        <v>257</v>
      </c>
      <c r="E267" s="52">
        <v>1</v>
      </c>
      <c r="F267" s="53">
        <v>410</v>
      </c>
      <c r="G267" s="54" t="s">
        <v>787</v>
      </c>
      <c r="H267" s="54" t="s">
        <v>669</v>
      </c>
      <c r="I267" s="86">
        <v>20021541001263</v>
      </c>
      <c r="J267" s="55" t="s">
        <v>790</v>
      </c>
      <c r="K267" s="55" t="s">
        <v>791</v>
      </c>
      <c r="L267" s="55" t="s">
        <v>303</v>
      </c>
      <c r="M267" s="55" t="s">
        <v>304</v>
      </c>
      <c r="N267" s="55" t="s">
        <v>305</v>
      </c>
      <c r="O267" s="56">
        <v>0</v>
      </c>
      <c r="P267" s="56">
        <v>0</v>
      </c>
      <c r="Q267" s="56">
        <v>0</v>
      </c>
      <c r="R267" s="56">
        <v>0</v>
      </c>
      <c r="S267" s="57" t="s">
        <v>1876</v>
      </c>
      <c r="T267" s="56">
        <v>0</v>
      </c>
      <c r="U267" s="58" t="s">
        <v>858</v>
      </c>
      <c r="V267" s="59" t="s">
        <v>1877</v>
      </c>
      <c r="W267" s="60">
        <f t="shared" si="8"/>
        <v>1263</v>
      </c>
    </row>
    <row r="268" spans="1:28" s="9" customFormat="1" ht="71.25" customHeight="1">
      <c r="A268" s="49">
        <v>15</v>
      </c>
      <c r="B268" s="50" t="s">
        <v>404</v>
      </c>
      <c r="C268" s="51" t="s">
        <v>130</v>
      </c>
      <c r="D268" s="51" t="s">
        <v>257</v>
      </c>
      <c r="E268" s="52">
        <v>1</v>
      </c>
      <c r="F268" s="53">
        <v>410</v>
      </c>
      <c r="G268" s="54" t="s">
        <v>787</v>
      </c>
      <c r="H268" s="54" t="s">
        <v>669</v>
      </c>
      <c r="I268" s="86">
        <v>20021530001264</v>
      </c>
      <c r="J268" s="55" t="s">
        <v>788</v>
      </c>
      <c r="K268" s="55" t="s">
        <v>789</v>
      </c>
      <c r="L268" s="55" t="s">
        <v>303</v>
      </c>
      <c r="M268" s="55" t="s">
        <v>179</v>
      </c>
      <c r="N268" s="55" t="s">
        <v>305</v>
      </c>
      <c r="O268" s="56">
        <v>0</v>
      </c>
      <c r="P268" s="56">
        <v>0</v>
      </c>
      <c r="Q268" s="56">
        <v>0</v>
      </c>
      <c r="R268" s="56">
        <v>0</v>
      </c>
      <c r="S268" s="57" t="s">
        <v>1878</v>
      </c>
      <c r="T268" s="56">
        <v>0</v>
      </c>
      <c r="U268" s="58" t="s">
        <v>858</v>
      </c>
      <c r="V268" s="59" t="s">
        <v>1879</v>
      </c>
      <c r="W268" s="60">
        <f t="shared" si="8"/>
        <v>1264</v>
      </c>
    </row>
    <row r="269" spans="1:28" s="9" customFormat="1" ht="100.5" customHeight="1">
      <c r="A269" s="49">
        <v>15</v>
      </c>
      <c r="B269" s="50" t="s">
        <v>404</v>
      </c>
      <c r="C269" s="51" t="s">
        <v>130</v>
      </c>
      <c r="D269" s="51" t="s">
        <v>257</v>
      </c>
      <c r="E269" s="52">
        <v>1</v>
      </c>
      <c r="F269" s="53" t="s">
        <v>792</v>
      </c>
      <c r="G269" s="54" t="s">
        <v>793</v>
      </c>
      <c r="H269" s="54" t="s">
        <v>873</v>
      </c>
      <c r="I269" s="86" t="s">
        <v>794</v>
      </c>
      <c r="J269" s="55" t="s">
        <v>795</v>
      </c>
      <c r="K269" s="55" t="s">
        <v>796</v>
      </c>
      <c r="L269" s="55" t="s">
        <v>892</v>
      </c>
      <c r="M269" s="55" t="s">
        <v>797</v>
      </c>
      <c r="N269" s="55" t="s">
        <v>845</v>
      </c>
      <c r="O269" s="56">
        <v>100468578.48</v>
      </c>
      <c r="P269" s="56">
        <v>0</v>
      </c>
      <c r="Q269" s="56">
        <v>0</v>
      </c>
      <c r="R269" s="56">
        <v>0</v>
      </c>
      <c r="S269" s="57" t="s">
        <v>1880</v>
      </c>
      <c r="T269" s="56">
        <v>100468578.48</v>
      </c>
      <c r="U269" s="58" t="s">
        <v>858</v>
      </c>
      <c r="V269" s="59" t="s">
        <v>1637</v>
      </c>
      <c r="W269" s="60">
        <f t="shared" si="8"/>
        <v>755</v>
      </c>
    </row>
    <row r="270" spans="1:28" s="41" customFormat="1" ht="12" outlineLevel="1">
      <c r="A270" s="74"/>
      <c r="B270" s="98" t="s">
        <v>370</v>
      </c>
      <c r="C270" s="99"/>
      <c r="D270" s="99"/>
      <c r="E270" s="75">
        <f>SUBTOTAL(9,E271:E273)</f>
        <v>2</v>
      </c>
      <c r="F270" s="76"/>
      <c r="G270" s="76"/>
      <c r="H270" s="76"/>
      <c r="I270" s="89"/>
      <c r="J270" s="76"/>
      <c r="K270" s="76"/>
      <c r="L270" s="76"/>
      <c r="M270" s="76"/>
      <c r="N270" s="76"/>
      <c r="O270" s="78"/>
      <c r="P270" s="78"/>
      <c r="Q270" s="78"/>
      <c r="R270" s="78"/>
      <c r="S270" s="76"/>
      <c r="T270" s="78"/>
      <c r="U270" s="76"/>
      <c r="V270" s="79"/>
      <c r="W270" s="77"/>
      <c r="X270" s="9"/>
      <c r="Y270" s="9"/>
      <c r="Z270" s="9"/>
      <c r="AA270" s="9"/>
      <c r="AB270" s="9"/>
    </row>
    <row r="271" spans="1:28" s="48" customFormat="1" ht="12" outlineLevel="2">
      <c r="A271" s="42"/>
      <c r="B271" s="94" t="s">
        <v>368</v>
      </c>
      <c r="C271" s="95"/>
      <c r="D271" s="95"/>
      <c r="E271" s="43">
        <f>SUBTOTAL(9,E272:E273)</f>
        <v>2</v>
      </c>
      <c r="F271" s="44"/>
      <c r="G271" s="44"/>
      <c r="H271" s="44"/>
      <c r="I271" s="85"/>
      <c r="J271" s="44"/>
      <c r="K271" s="44"/>
      <c r="L271" s="44"/>
      <c r="M271" s="44"/>
      <c r="N271" s="44"/>
      <c r="O271" s="46"/>
      <c r="P271" s="46"/>
      <c r="Q271" s="46"/>
      <c r="R271" s="46"/>
      <c r="S271" s="44"/>
      <c r="T271" s="46"/>
      <c r="U271" s="44"/>
      <c r="V271" s="47"/>
      <c r="W271" s="45"/>
      <c r="X271" s="41"/>
      <c r="Y271" s="9"/>
      <c r="Z271" s="34"/>
      <c r="AA271" s="34"/>
      <c r="AB271" s="34"/>
    </row>
    <row r="272" spans="1:28" s="9" customFormat="1" ht="138" customHeight="1">
      <c r="A272" s="49">
        <v>15</v>
      </c>
      <c r="B272" s="50" t="s">
        <v>404</v>
      </c>
      <c r="C272" s="51" t="s">
        <v>86</v>
      </c>
      <c r="D272" s="51" t="s">
        <v>257</v>
      </c>
      <c r="E272" s="52">
        <v>1</v>
      </c>
      <c r="F272" s="53">
        <v>311</v>
      </c>
      <c r="G272" s="54" t="s">
        <v>1249</v>
      </c>
      <c r="H272" s="54" t="s">
        <v>1178</v>
      </c>
      <c r="I272" s="86">
        <v>20101531101541</v>
      </c>
      <c r="J272" s="55" t="s">
        <v>1250</v>
      </c>
      <c r="K272" s="55" t="s">
        <v>1251</v>
      </c>
      <c r="L272" s="55" t="s">
        <v>684</v>
      </c>
      <c r="M272" s="55" t="s">
        <v>505</v>
      </c>
      <c r="N272" s="55" t="s">
        <v>305</v>
      </c>
      <c r="O272" s="56">
        <v>120408982.70999999</v>
      </c>
      <c r="P272" s="56">
        <v>409034.9</v>
      </c>
      <c r="Q272" s="56">
        <v>4459078.28</v>
      </c>
      <c r="R272" s="56">
        <v>4284344.59</v>
      </c>
      <c r="S272" s="57" t="s">
        <v>1881</v>
      </c>
      <c r="T272" s="56">
        <v>108545125.3</v>
      </c>
      <c r="U272" s="58" t="s">
        <v>858</v>
      </c>
      <c r="V272" s="59" t="s">
        <v>1882</v>
      </c>
      <c r="W272" s="60">
        <f>IF(OR(LEFT(I272)="7",LEFT(I272,1)="8"),VALUE(RIGHT(I272,3)),VALUE(RIGHT(I272,4)))</f>
        <v>1541</v>
      </c>
    </row>
    <row r="273" spans="1:28" s="9" customFormat="1" ht="82.5" customHeight="1">
      <c r="A273" s="49">
        <v>15</v>
      </c>
      <c r="B273" s="50" t="s">
        <v>404</v>
      </c>
      <c r="C273" s="51" t="s">
        <v>86</v>
      </c>
      <c r="D273" s="51" t="s">
        <v>257</v>
      </c>
      <c r="E273" s="52">
        <v>1</v>
      </c>
      <c r="F273" s="53" t="s">
        <v>792</v>
      </c>
      <c r="G273" s="54" t="s">
        <v>793</v>
      </c>
      <c r="H273" s="54" t="s">
        <v>793</v>
      </c>
      <c r="I273" s="86" t="s">
        <v>798</v>
      </c>
      <c r="J273" s="55" t="s">
        <v>799</v>
      </c>
      <c r="K273" s="55" t="s">
        <v>800</v>
      </c>
      <c r="L273" s="55" t="s">
        <v>684</v>
      </c>
      <c r="M273" s="55" t="s">
        <v>793</v>
      </c>
      <c r="N273" s="55" t="s">
        <v>845</v>
      </c>
      <c r="O273" s="56">
        <v>4360700</v>
      </c>
      <c r="P273" s="56">
        <v>0</v>
      </c>
      <c r="Q273" s="56">
        <v>0</v>
      </c>
      <c r="R273" s="56">
        <v>0</v>
      </c>
      <c r="S273" s="57" t="s">
        <v>1638</v>
      </c>
      <c r="T273" s="56">
        <v>4360700</v>
      </c>
      <c r="U273" s="58" t="s">
        <v>858</v>
      </c>
      <c r="V273" s="59" t="s">
        <v>1639</v>
      </c>
      <c r="W273" s="60">
        <f>IF(OR(LEFT(I273)="7",LEFT(I273,1)="8"),VALUE(RIGHT(I273,3)),VALUE(RIGHT(I273,4)))</f>
        <v>32</v>
      </c>
    </row>
    <row r="274" spans="1:28" s="41" customFormat="1" ht="12" outlineLevel="1">
      <c r="A274" s="74"/>
      <c r="B274" s="98" t="s">
        <v>372</v>
      </c>
      <c r="C274" s="99"/>
      <c r="D274" s="99"/>
      <c r="E274" s="75">
        <f>SUBTOTAL(9,E275:E276)</f>
        <v>1</v>
      </c>
      <c r="F274" s="76"/>
      <c r="G274" s="76"/>
      <c r="H274" s="76"/>
      <c r="I274" s="89"/>
      <c r="J274" s="76"/>
      <c r="K274" s="76"/>
      <c r="L274" s="76"/>
      <c r="M274" s="76"/>
      <c r="N274" s="76"/>
      <c r="O274" s="78"/>
      <c r="P274" s="78"/>
      <c r="Q274" s="78"/>
      <c r="R274" s="78"/>
      <c r="S274" s="76"/>
      <c r="T274" s="78"/>
      <c r="U274" s="76"/>
      <c r="V274" s="79"/>
      <c r="W274" s="77"/>
      <c r="X274" s="9"/>
      <c r="Y274" s="9"/>
      <c r="Z274" s="48"/>
      <c r="AA274" s="48"/>
      <c r="AB274" s="48"/>
    </row>
    <row r="275" spans="1:28" s="48" customFormat="1" ht="12" outlineLevel="2">
      <c r="A275" s="42"/>
      <c r="B275" s="94" t="s">
        <v>368</v>
      </c>
      <c r="C275" s="95"/>
      <c r="D275" s="95"/>
      <c r="E275" s="43">
        <f>SUBTOTAL(9,E276)</f>
        <v>1</v>
      </c>
      <c r="F275" s="44"/>
      <c r="G275" s="44"/>
      <c r="H275" s="44"/>
      <c r="I275" s="85"/>
      <c r="J275" s="44"/>
      <c r="K275" s="44"/>
      <c r="L275" s="44"/>
      <c r="M275" s="44"/>
      <c r="N275" s="44"/>
      <c r="O275" s="46"/>
      <c r="P275" s="46"/>
      <c r="Q275" s="46"/>
      <c r="R275" s="46"/>
      <c r="S275" s="44"/>
      <c r="T275" s="46"/>
      <c r="U275" s="44"/>
      <c r="V275" s="47"/>
      <c r="W275" s="45"/>
      <c r="X275" s="41"/>
      <c r="Y275" s="9"/>
      <c r="Z275" s="9"/>
      <c r="AA275" s="9"/>
      <c r="AB275" s="9"/>
    </row>
    <row r="276" spans="1:28" s="9" customFormat="1" ht="80.25" customHeight="1">
      <c r="A276" s="49">
        <v>15</v>
      </c>
      <c r="B276" s="50" t="s">
        <v>404</v>
      </c>
      <c r="C276" s="51" t="s">
        <v>209</v>
      </c>
      <c r="D276" s="51" t="s">
        <v>257</v>
      </c>
      <c r="E276" s="52">
        <v>1</v>
      </c>
      <c r="F276" s="53">
        <v>410</v>
      </c>
      <c r="G276" s="54" t="s">
        <v>787</v>
      </c>
      <c r="H276" s="54" t="s">
        <v>787</v>
      </c>
      <c r="I276" s="86">
        <v>700015400038</v>
      </c>
      <c r="J276" s="55" t="s">
        <v>801</v>
      </c>
      <c r="K276" s="55" t="s">
        <v>606</v>
      </c>
      <c r="L276" s="55" t="s">
        <v>892</v>
      </c>
      <c r="M276" s="55" t="s">
        <v>538</v>
      </c>
      <c r="N276" s="55" t="s">
        <v>305</v>
      </c>
      <c r="O276" s="56">
        <v>86732572.709999993</v>
      </c>
      <c r="P276" s="56">
        <v>56618361.200000003</v>
      </c>
      <c r="Q276" s="56">
        <v>2607311</v>
      </c>
      <c r="R276" s="56">
        <v>54303853.25</v>
      </c>
      <c r="S276" s="57" t="s">
        <v>1883</v>
      </c>
      <c r="T276" s="56">
        <v>91654391.659999996</v>
      </c>
      <c r="U276" s="58" t="s">
        <v>306</v>
      </c>
      <c r="V276" s="59" t="s">
        <v>1884</v>
      </c>
      <c r="W276" s="60">
        <f>IF(OR(LEFT(I276)="7",LEFT(I276,1)="8"),VALUE(RIGHT(I276,3)),VALUE(RIGHT(I276,4)))</f>
        <v>38</v>
      </c>
    </row>
    <row r="277" spans="1:28" s="34" customFormat="1" ht="12" outlineLevel="3">
      <c r="A277" s="61"/>
      <c r="B277" s="102" t="s">
        <v>802</v>
      </c>
      <c r="C277" s="103"/>
      <c r="D277" s="103"/>
      <c r="E277" s="62">
        <f>SUBTOTAL(9,E281:E293)</f>
        <v>7</v>
      </c>
      <c r="F277" s="63"/>
      <c r="G277" s="63"/>
      <c r="H277" s="63"/>
      <c r="I277" s="87"/>
      <c r="J277" s="63"/>
      <c r="K277" s="63"/>
      <c r="L277" s="63"/>
      <c r="M277" s="63"/>
      <c r="N277" s="63"/>
      <c r="O277" s="64"/>
      <c r="P277" s="65"/>
      <c r="Q277" s="65"/>
      <c r="R277" s="65"/>
      <c r="S277" s="63"/>
      <c r="T277" s="65"/>
      <c r="U277" s="63"/>
      <c r="V277" s="66"/>
      <c r="W277" s="67"/>
      <c r="X277" s="9"/>
      <c r="Y277" s="9"/>
      <c r="Z277" s="9"/>
      <c r="AA277" s="9"/>
      <c r="AB277" s="9"/>
    </row>
    <row r="278" spans="1:28" s="41" customFormat="1" ht="12" outlineLevel="1">
      <c r="A278" s="35"/>
      <c r="B278" s="100" t="s">
        <v>864</v>
      </c>
      <c r="C278" s="101" t="s">
        <v>862</v>
      </c>
      <c r="D278" s="101"/>
      <c r="E278" s="36">
        <f>SUBTOTAL(9,E281:E285)</f>
        <v>3</v>
      </c>
      <c r="F278" s="37"/>
      <c r="G278" s="37"/>
      <c r="H278" s="37"/>
      <c r="I278" s="84"/>
      <c r="J278" s="37"/>
      <c r="K278" s="37"/>
      <c r="L278" s="37"/>
      <c r="M278" s="37"/>
      <c r="N278" s="37"/>
      <c r="O278" s="39"/>
      <c r="P278" s="39"/>
      <c r="Q278" s="39"/>
      <c r="R278" s="39"/>
      <c r="S278" s="37"/>
      <c r="T278" s="39"/>
      <c r="U278" s="37"/>
      <c r="V278" s="40"/>
      <c r="W278" s="38"/>
      <c r="X278" s="34"/>
      <c r="Y278" s="9"/>
      <c r="Z278" s="48"/>
      <c r="AA278" s="48"/>
      <c r="AB278" s="48"/>
    </row>
    <row r="279" spans="1:28" s="48" customFormat="1" ht="12" outlineLevel="2">
      <c r="A279" s="68"/>
      <c r="B279" s="92" t="s">
        <v>1138</v>
      </c>
      <c r="C279" s="93"/>
      <c r="D279" s="93"/>
      <c r="E279" s="69">
        <f>SUBTOTAL(9,E280)</f>
        <v>1</v>
      </c>
      <c r="F279" s="70"/>
      <c r="G279" s="70"/>
      <c r="H279" s="70"/>
      <c r="I279" s="88"/>
      <c r="J279" s="70"/>
      <c r="K279" s="70"/>
      <c r="L279" s="70"/>
      <c r="M279" s="70"/>
      <c r="N279" s="70"/>
      <c r="O279" s="72"/>
      <c r="P279" s="72"/>
      <c r="Q279" s="72"/>
      <c r="R279" s="72"/>
      <c r="S279" s="70"/>
      <c r="T279" s="72"/>
      <c r="U279" s="70"/>
      <c r="V279" s="73"/>
      <c r="W279" s="71"/>
      <c r="X279" s="9"/>
      <c r="Y279" s="9"/>
      <c r="Z279" s="9"/>
      <c r="AA279" s="9"/>
      <c r="AB279" s="9"/>
    </row>
    <row r="280" spans="1:28" s="9" customFormat="1" ht="202.5">
      <c r="A280" s="49">
        <v>16</v>
      </c>
      <c r="B280" s="50" t="s">
        <v>802</v>
      </c>
      <c r="C280" s="51" t="s">
        <v>130</v>
      </c>
      <c r="D280" s="51" t="s">
        <v>257</v>
      </c>
      <c r="E280" s="52">
        <v>1</v>
      </c>
      <c r="F280" s="53" t="s">
        <v>1640</v>
      </c>
      <c r="G280" s="54" t="s">
        <v>1641</v>
      </c>
      <c r="H280" s="54" t="s">
        <v>1641</v>
      </c>
      <c r="I280" s="86" t="s">
        <v>1642</v>
      </c>
      <c r="J280" s="55" t="s">
        <v>1643</v>
      </c>
      <c r="K280" s="55" t="s">
        <v>1644</v>
      </c>
      <c r="L280" s="55" t="s">
        <v>892</v>
      </c>
      <c r="M280" s="55" t="s">
        <v>334</v>
      </c>
      <c r="N280" s="55" t="s">
        <v>305</v>
      </c>
      <c r="O280" s="56">
        <v>0</v>
      </c>
      <c r="P280" s="56">
        <v>2086674.25</v>
      </c>
      <c r="Q280" s="56">
        <v>13742.86</v>
      </c>
      <c r="R280" s="56">
        <v>0</v>
      </c>
      <c r="S280" s="57" t="s">
        <v>1645</v>
      </c>
      <c r="T280" s="56">
        <v>2100417.11</v>
      </c>
      <c r="U280" s="58" t="s">
        <v>306</v>
      </c>
      <c r="V280" s="59" t="s">
        <v>1885</v>
      </c>
      <c r="W280" s="60">
        <f>IF(OR(LEFT(I280)="7",LEFT(I280,1)="8"),VALUE(RIGHT(I280,3)),VALUE(RIGHT(I280,4)))</f>
        <v>1554</v>
      </c>
    </row>
    <row r="281" spans="1:28" s="48" customFormat="1" ht="12" outlineLevel="2">
      <c r="A281" s="68"/>
      <c r="B281" s="92" t="s">
        <v>369</v>
      </c>
      <c r="C281" s="93"/>
      <c r="D281" s="93"/>
      <c r="E281" s="69">
        <f>SUBTOTAL(9,E282)</f>
        <v>1</v>
      </c>
      <c r="F281" s="70"/>
      <c r="G281" s="70"/>
      <c r="H281" s="70"/>
      <c r="I281" s="88"/>
      <c r="J281" s="70"/>
      <c r="K281" s="70"/>
      <c r="L281" s="70"/>
      <c r="M281" s="70"/>
      <c r="N281" s="70"/>
      <c r="O281" s="72"/>
      <c r="P281" s="72"/>
      <c r="Q281" s="72"/>
      <c r="R281" s="72"/>
      <c r="S281" s="70"/>
      <c r="T281" s="72"/>
      <c r="U281" s="70"/>
      <c r="V281" s="73"/>
      <c r="W281" s="71"/>
      <c r="X281" s="9"/>
      <c r="Y281" s="9"/>
      <c r="Z281" s="9"/>
      <c r="AA281" s="9"/>
      <c r="AB281" s="9"/>
    </row>
    <row r="282" spans="1:28" s="9" customFormat="1" ht="105" customHeight="1">
      <c r="A282" s="49">
        <v>16</v>
      </c>
      <c r="B282" s="50" t="s">
        <v>802</v>
      </c>
      <c r="C282" s="51" t="s">
        <v>130</v>
      </c>
      <c r="D282" s="51" t="s">
        <v>682</v>
      </c>
      <c r="E282" s="52">
        <v>1</v>
      </c>
      <c r="F282" s="53" t="s">
        <v>542</v>
      </c>
      <c r="G282" s="54" t="s">
        <v>690</v>
      </c>
      <c r="H282" s="54" t="s">
        <v>997</v>
      </c>
      <c r="I282" s="86" t="s">
        <v>998</v>
      </c>
      <c r="J282" s="55" t="s">
        <v>1126</v>
      </c>
      <c r="K282" s="55" t="s">
        <v>1886</v>
      </c>
      <c r="L282" s="55" t="s">
        <v>303</v>
      </c>
      <c r="M282" s="55" t="s">
        <v>857</v>
      </c>
      <c r="N282" s="55" t="s">
        <v>845</v>
      </c>
      <c r="O282" s="56">
        <v>4367928252.5600004</v>
      </c>
      <c r="P282" s="56">
        <v>968109082.73000002</v>
      </c>
      <c r="Q282" s="56">
        <v>123166220.95999999</v>
      </c>
      <c r="R282" s="56">
        <v>2382526855.1500001</v>
      </c>
      <c r="S282" s="57" t="s">
        <v>1539</v>
      </c>
      <c r="T282" s="56">
        <v>3076676701.0999999</v>
      </c>
      <c r="U282" s="58" t="s">
        <v>306</v>
      </c>
      <c r="V282" s="59" t="s">
        <v>1887</v>
      </c>
      <c r="W282" s="60">
        <f>IF(OR(LEFT(I282)="7",LEFT(I282,1)="8"),VALUE(RIGHT(I282,3)),VALUE(RIGHT(I282,4)))</f>
        <v>68</v>
      </c>
    </row>
    <row r="283" spans="1:28" s="48" customFormat="1" ht="12" outlineLevel="2">
      <c r="A283" s="68"/>
      <c r="B283" s="92" t="s">
        <v>371</v>
      </c>
      <c r="C283" s="93"/>
      <c r="D283" s="93"/>
      <c r="E283" s="69">
        <f>SUBTOTAL(9,E284:E285)</f>
        <v>2</v>
      </c>
      <c r="F283" s="70"/>
      <c r="G283" s="70"/>
      <c r="H283" s="70"/>
      <c r="I283" s="88"/>
      <c r="J283" s="70"/>
      <c r="K283" s="70"/>
      <c r="L283" s="70"/>
      <c r="M283" s="70"/>
      <c r="N283" s="70"/>
      <c r="O283" s="72"/>
      <c r="P283" s="72"/>
      <c r="Q283" s="72"/>
      <c r="R283" s="72"/>
      <c r="S283" s="70"/>
      <c r="T283" s="72"/>
      <c r="U283" s="70"/>
      <c r="V283" s="73"/>
      <c r="W283" s="71"/>
      <c r="X283" s="9"/>
      <c r="Y283" s="9"/>
    </row>
    <row r="284" spans="1:28" s="9" customFormat="1" ht="127.5" customHeight="1">
      <c r="A284" s="49">
        <v>16</v>
      </c>
      <c r="B284" s="50" t="s">
        <v>802</v>
      </c>
      <c r="C284" s="51" t="s">
        <v>130</v>
      </c>
      <c r="D284" s="51" t="s">
        <v>995</v>
      </c>
      <c r="E284" s="52">
        <v>1</v>
      </c>
      <c r="F284" s="53">
        <v>100</v>
      </c>
      <c r="G284" s="54" t="s">
        <v>1178</v>
      </c>
      <c r="H284" s="54" t="s">
        <v>1214</v>
      </c>
      <c r="I284" s="86" t="s">
        <v>1003</v>
      </c>
      <c r="J284" s="55" t="s">
        <v>1004</v>
      </c>
      <c r="K284" s="55" t="s">
        <v>632</v>
      </c>
      <c r="L284" s="55" t="s">
        <v>303</v>
      </c>
      <c r="M284" s="55" t="s">
        <v>304</v>
      </c>
      <c r="N284" s="55" t="s">
        <v>305</v>
      </c>
      <c r="O284" s="56">
        <v>5015455</v>
      </c>
      <c r="P284" s="56">
        <v>254100565</v>
      </c>
      <c r="Q284" s="56">
        <v>483899</v>
      </c>
      <c r="R284" s="56">
        <v>211849305</v>
      </c>
      <c r="S284" s="57" t="s">
        <v>1540</v>
      </c>
      <c r="T284" s="56">
        <v>47750614</v>
      </c>
      <c r="U284" s="58" t="s">
        <v>306</v>
      </c>
      <c r="V284" s="59" t="s">
        <v>1888</v>
      </c>
      <c r="W284" s="60">
        <f>IF(OR(LEFT(I284)="7",LEFT(I284,1)="8"),VALUE(RIGHT(I284,3)),VALUE(RIGHT(I284,4)))</f>
        <v>144</v>
      </c>
    </row>
    <row r="285" spans="1:28" s="9" customFormat="1" ht="150.75" customHeight="1">
      <c r="A285" s="49">
        <v>16</v>
      </c>
      <c r="B285" s="50" t="s">
        <v>802</v>
      </c>
      <c r="C285" s="51" t="s">
        <v>130</v>
      </c>
      <c r="D285" s="51" t="s">
        <v>995</v>
      </c>
      <c r="E285" s="52">
        <v>1</v>
      </c>
      <c r="F285" s="53" t="s">
        <v>1179</v>
      </c>
      <c r="G285" s="54" t="s">
        <v>1180</v>
      </c>
      <c r="H285" s="54" t="s">
        <v>761</v>
      </c>
      <c r="I285" s="86">
        <v>20061651101444</v>
      </c>
      <c r="J285" s="55" t="s">
        <v>486</v>
      </c>
      <c r="K285" s="55" t="s">
        <v>1276</v>
      </c>
      <c r="L285" s="55" t="s">
        <v>684</v>
      </c>
      <c r="M285" s="55" t="s">
        <v>1277</v>
      </c>
      <c r="N285" s="55" t="s">
        <v>850</v>
      </c>
      <c r="O285" s="56">
        <v>1990935.62</v>
      </c>
      <c r="P285" s="56">
        <v>0</v>
      </c>
      <c r="Q285" s="56">
        <v>62024.06</v>
      </c>
      <c r="R285" s="56">
        <v>0</v>
      </c>
      <c r="S285" s="57" t="s">
        <v>1646</v>
      </c>
      <c r="T285" s="56">
        <v>2052959.68</v>
      </c>
      <c r="U285" s="58" t="s">
        <v>306</v>
      </c>
      <c r="V285" s="59" t="s">
        <v>1889</v>
      </c>
      <c r="W285" s="60">
        <f>IF(OR(LEFT(I285)="7",LEFT(I285,1)="8"),VALUE(RIGHT(I285,3)),VALUE(RIGHT(I285,4)))</f>
        <v>1444</v>
      </c>
    </row>
    <row r="286" spans="1:28" s="41" customFormat="1" ht="12" outlineLevel="1">
      <c r="A286" s="74"/>
      <c r="B286" s="98" t="s">
        <v>370</v>
      </c>
      <c r="C286" s="99"/>
      <c r="D286" s="99"/>
      <c r="E286" s="75">
        <f>SUBTOTAL(9,E288:E290)</f>
        <v>3</v>
      </c>
      <c r="F286" s="76"/>
      <c r="G286" s="76"/>
      <c r="H286" s="76"/>
      <c r="I286" s="89"/>
      <c r="J286" s="76"/>
      <c r="K286" s="76"/>
      <c r="L286" s="76"/>
      <c r="M286" s="76"/>
      <c r="N286" s="76"/>
      <c r="O286" s="78"/>
      <c r="P286" s="78"/>
      <c r="Q286" s="78"/>
      <c r="R286" s="78"/>
      <c r="S286" s="76"/>
      <c r="T286" s="78"/>
      <c r="U286" s="76"/>
      <c r="V286" s="79"/>
      <c r="W286" s="77"/>
      <c r="X286" s="9"/>
      <c r="Y286" s="9"/>
    </row>
    <row r="287" spans="1:28" s="48" customFormat="1" ht="12" outlineLevel="2">
      <c r="A287" s="42"/>
      <c r="B287" s="94" t="s">
        <v>368</v>
      </c>
      <c r="C287" s="95"/>
      <c r="D287" s="95"/>
      <c r="E287" s="43">
        <f>SUBTOTAL(9,E288:E290)</f>
        <v>3</v>
      </c>
      <c r="F287" s="44"/>
      <c r="G287" s="44"/>
      <c r="H287" s="44"/>
      <c r="I287" s="85"/>
      <c r="J287" s="44"/>
      <c r="K287" s="44"/>
      <c r="L287" s="44"/>
      <c r="M287" s="44"/>
      <c r="N287" s="44"/>
      <c r="O287" s="46"/>
      <c r="P287" s="46"/>
      <c r="Q287" s="46"/>
      <c r="R287" s="46"/>
      <c r="S287" s="44"/>
      <c r="T287" s="46"/>
      <c r="U287" s="44"/>
      <c r="V287" s="47"/>
      <c r="W287" s="45"/>
      <c r="X287" s="41"/>
      <c r="Y287" s="9"/>
    </row>
    <row r="288" spans="1:28" s="9" customFormat="1" ht="146.25">
      <c r="A288" s="49">
        <v>16</v>
      </c>
      <c r="B288" s="50" t="s">
        <v>802</v>
      </c>
      <c r="C288" s="51" t="s">
        <v>86</v>
      </c>
      <c r="D288" s="51" t="s">
        <v>257</v>
      </c>
      <c r="E288" s="52">
        <v>1</v>
      </c>
      <c r="F288" s="53">
        <v>512</v>
      </c>
      <c r="G288" s="54" t="s">
        <v>598</v>
      </c>
      <c r="H288" s="54" t="s">
        <v>851</v>
      </c>
      <c r="I288" s="86">
        <v>20091651201510</v>
      </c>
      <c r="J288" s="55" t="s">
        <v>599</v>
      </c>
      <c r="K288" s="55" t="s">
        <v>600</v>
      </c>
      <c r="L288" s="55" t="s">
        <v>303</v>
      </c>
      <c r="M288" s="55" t="s">
        <v>857</v>
      </c>
      <c r="N288" s="55" t="s">
        <v>845</v>
      </c>
      <c r="O288" s="56">
        <v>703196917.03999996</v>
      </c>
      <c r="P288" s="56">
        <v>0</v>
      </c>
      <c r="Q288" s="56">
        <v>22938157.640000001</v>
      </c>
      <c r="R288" s="56">
        <v>140577484.36000001</v>
      </c>
      <c r="S288" s="57" t="s">
        <v>1890</v>
      </c>
      <c r="T288" s="56">
        <v>585557590.32000005</v>
      </c>
      <c r="U288" s="58" t="s">
        <v>306</v>
      </c>
      <c r="V288" s="59" t="s">
        <v>1891</v>
      </c>
      <c r="W288" s="60">
        <f>IF(OR(LEFT(I288)="7",LEFT(I288,1)="8"),VALUE(RIGHT(I288,3)),VALUE(RIGHT(I288,4)))</f>
        <v>1510</v>
      </c>
    </row>
    <row r="289" spans="1:28" s="9" customFormat="1" ht="139.5" customHeight="1">
      <c r="A289" s="49">
        <v>16</v>
      </c>
      <c r="B289" s="50" t="s">
        <v>802</v>
      </c>
      <c r="C289" s="51" t="s">
        <v>86</v>
      </c>
      <c r="D289" s="51" t="s">
        <v>257</v>
      </c>
      <c r="E289" s="52">
        <v>1</v>
      </c>
      <c r="F289" s="53">
        <v>710</v>
      </c>
      <c r="G289" s="54" t="s">
        <v>1135</v>
      </c>
      <c r="H289" s="54" t="s">
        <v>1127</v>
      </c>
      <c r="I289" s="86" t="s">
        <v>1136</v>
      </c>
      <c r="J289" s="55" t="s">
        <v>364</v>
      </c>
      <c r="K289" s="55" t="s">
        <v>702</v>
      </c>
      <c r="L289" s="55" t="s">
        <v>303</v>
      </c>
      <c r="M289" s="55" t="s">
        <v>500</v>
      </c>
      <c r="N289" s="55" t="s">
        <v>305</v>
      </c>
      <c r="O289" s="56">
        <v>141655278.22</v>
      </c>
      <c r="P289" s="56">
        <v>0</v>
      </c>
      <c r="Q289" s="56">
        <v>3609328.08</v>
      </c>
      <c r="R289" s="56">
        <v>3633949.8</v>
      </c>
      <c r="S289" s="57" t="s">
        <v>1892</v>
      </c>
      <c r="T289" s="56">
        <v>141630656.5</v>
      </c>
      <c r="U289" s="58" t="s">
        <v>306</v>
      </c>
      <c r="V289" s="59" t="s">
        <v>1345</v>
      </c>
      <c r="W289" s="60">
        <f>IF(OR(LEFT(I289)="7",LEFT(I289,1)="8"),VALUE(RIGHT(I289,3)),VALUE(RIGHT(I289,4)))</f>
        <v>358</v>
      </c>
    </row>
    <row r="290" spans="1:28" s="9" customFormat="1" ht="162.75" customHeight="1">
      <c r="A290" s="49">
        <v>16</v>
      </c>
      <c r="B290" s="50" t="s">
        <v>802</v>
      </c>
      <c r="C290" s="51" t="s">
        <v>86</v>
      </c>
      <c r="D290" s="51" t="s">
        <v>257</v>
      </c>
      <c r="E290" s="52">
        <v>1</v>
      </c>
      <c r="F290" s="53" t="s">
        <v>542</v>
      </c>
      <c r="G290" s="54" t="s">
        <v>690</v>
      </c>
      <c r="H290" s="54" t="s">
        <v>690</v>
      </c>
      <c r="I290" s="86" t="s">
        <v>691</v>
      </c>
      <c r="J290" s="55" t="s">
        <v>692</v>
      </c>
      <c r="K290" s="55" t="s">
        <v>696</v>
      </c>
      <c r="L290" s="55" t="s">
        <v>303</v>
      </c>
      <c r="M290" s="55" t="s">
        <v>500</v>
      </c>
      <c r="N290" s="55" t="s">
        <v>845</v>
      </c>
      <c r="O290" s="56">
        <v>1231366670</v>
      </c>
      <c r="P290" s="56">
        <v>2136666887.77</v>
      </c>
      <c r="Q290" s="56">
        <v>17286818</v>
      </c>
      <c r="R290" s="56">
        <v>2191136964</v>
      </c>
      <c r="S290" s="57" t="s">
        <v>1893</v>
      </c>
      <c r="T290" s="56">
        <v>1194183411.77</v>
      </c>
      <c r="U290" s="58" t="s">
        <v>306</v>
      </c>
      <c r="V290" s="59" t="s">
        <v>1894</v>
      </c>
      <c r="W290" s="60">
        <f>IF(OR(LEFT(I290)="7",LEFT(I290,1)="8"),VALUE(RIGHT(I290,3)),VALUE(RIGHT(I290,4)))</f>
        <v>1512</v>
      </c>
    </row>
    <row r="291" spans="1:28" s="41" customFormat="1" ht="12" outlineLevel="1">
      <c r="A291" s="74"/>
      <c r="B291" s="98" t="s">
        <v>90</v>
      </c>
      <c r="C291" s="99"/>
      <c r="D291" s="99"/>
      <c r="E291" s="75">
        <f>SUBTOTAL(9,E293)</f>
        <v>1</v>
      </c>
      <c r="F291" s="76"/>
      <c r="G291" s="76"/>
      <c r="H291" s="76"/>
      <c r="I291" s="89"/>
      <c r="J291" s="76"/>
      <c r="K291" s="76"/>
      <c r="L291" s="76"/>
      <c r="M291" s="76"/>
      <c r="N291" s="76"/>
      <c r="O291" s="78"/>
      <c r="P291" s="78"/>
      <c r="Q291" s="78"/>
      <c r="R291" s="78"/>
      <c r="S291" s="76"/>
      <c r="T291" s="78"/>
      <c r="U291" s="76"/>
      <c r="V291" s="79"/>
      <c r="W291" s="77"/>
      <c r="X291" s="9"/>
      <c r="Y291" s="9"/>
      <c r="Z291" s="48"/>
      <c r="AA291" s="48"/>
      <c r="AB291" s="48"/>
    </row>
    <row r="292" spans="1:28" s="48" customFormat="1" ht="12" outlineLevel="2">
      <c r="A292" s="42"/>
      <c r="B292" s="94" t="s">
        <v>26</v>
      </c>
      <c r="C292" s="95"/>
      <c r="D292" s="95"/>
      <c r="E292" s="43">
        <f>SUBTOTAL(9,E293)</f>
        <v>1</v>
      </c>
      <c r="F292" s="44"/>
      <c r="G292" s="44"/>
      <c r="H292" s="44"/>
      <c r="I292" s="85"/>
      <c r="J292" s="44"/>
      <c r="K292" s="44"/>
      <c r="L292" s="44"/>
      <c r="M292" s="44"/>
      <c r="N292" s="44"/>
      <c r="O292" s="46"/>
      <c r="P292" s="46"/>
      <c r="Q292" s="46"/>
      <c r="R292" s="46"/>
      <c r="S292" s="44"/>
      <c r="T292" s="46"/>
      <c r="U292" s="44"/>
      <c r="V292" s="47"/>
      <c r="W292" s="45"/>
      <c r="X292" s="41"/>
      <c r="Y292" s="9"/>
      <c r="Z292" s="9"/>
      <c r="AA292" s="9"/>
      <c r="AB292" s="9"/>
    </row>
    <row r="293" spans="1:28" s="9" customFormat="1" ht="153.75" customHeight="1">
      <c r="A293" s="49">
        <v>16</v>
      </c>
      <c r="B293" s="50" t="s">
        <v>802</v>
      </c>
      <c r="C293" s="51" t="s">
        <v>209</v>
      </c>
      <c r="D293" s="51" t="s">
        <v>995</v>
      </c>
      <c r="E293" s="52">
        <v>1</v>
      </c>
      <c r="F293" s="53">
        <v>100</v>
      </c>
      <c r="G293" s="54" t="s">
        <v>1178</v>
      </c>
      <c r="H293" s="54" t="s">
        <v>633</v>
      </c>
      <c r="I293" s="86" t="s">
        <v>979</v>
      </c>
      <c r="J293" s="55" t="s">
        <v>1134</v>
      </c>
      <c r="K293" s="55" t="s">
        <v>19</v>
      </c>
      <c r="L293" s="55" t="s">
        <v>684</v>
      </c>
      <c r="M293" s="55" t="s">
        <v>1895</v>
      </c>
      <c r="N293" s="55" t="s">
        <v>850</v>
      </c>
      <c r="O293" s="56">
        <v>1246265</v>
      </c>
      <c r="P293" s="56">
        <v>0</v>
      </c>
      <c r="Q293" s="56">
        <v>3251336</v>
      </c>
      <c r="R293" s="56">
        <v>3431963</v>
      </c>
      <c r="S293" s="57" t="s">
        <v>1896</v>
      </c>
      <c r="T293" s="56">
        <v>1065638</v>
      </c>
      <c r="U293" s="58" t="s">
        <v>306</v>
      </c>
      <c r="V293" s="59" t="s">
        <v>1647</v>
      </c>
      <c r="W293" s="60">
        <f>IF(OR(LEFT(I293)="7",LEFT(I293,1)="8"),VALUE(RIGHT(I293,3)),VALUE(RIGHT(I293,4)))</f>
        <v>105</v>
      </c>
    </row>
    <row r="294" spans="1:28" s="34" customFormat="1" ht="12" outlineLevel="3">
      <c r="A294" s="61"/>
      <c r="B294" s="102" t="s">
        <v>365</v>
      </c>
      <c r="C294" s="103"/>
      <c r="D294" s="103"/>
      <c r="E294" s="62">
        <f>SUBTOTAL(9,E295:E300)</f>
        <v>4</v>
      </c>
      <c r="F294" s="63"/>
      <c r="G294" s="63"/>
      <c r="H294" s="63"/>
      <c r="I294" s="87"/>
      <c r="J294" s="63"/>
      <c r="K294" s="63"/>
      <c r="L294" s="63"/>
      <c r="M294" s="63"/>
      <c r="N294" s="63"/>
      <c r="O294" s="64"/>
      <c r="P294" s="65"/>
      <c r="Q294" s="65"/>
      <c r="R294" s="65"/>
      <c r="S294" s="63"/>
      <c r="T294" s="65"/>
      <c r="U294" s="63"/>
      <c r="V294" s="66"/>
      <c r="W294" s="67"/>
      <c r="X294" s="9"/>
      <c r="Y294" s="9"/>
      <c r="Z294" s="9"/>
      <c r="AA294" s="9"/>
      <c r="AB294" s="9"/>
    </row>
    <row r="295" spans="1:28" s="41" customFormat="1" ht="12" outlineLevel="1">
      <c r="A295" s="35"/>
      <c r="B295" s="100" t="s">
        <v>370</v>
      </c>
      <c r="C295" s="101"/>
      <c r="D295" s="101"/>
      <c r="E295" s="36">
        <f>SUBTOTAL(9,E297:E300)</f>
        <v>4</v>
      </c>
      <c r="F295" s="37"/>
      <c r="G295" s="37"/>
      <c r="H295" s="37"/>
      <c r="I295" s="84"/>
      <c r="J295" s="37"/>
      <c r="K295" s="37"/>
      <c r="L295" s="37"/>
      <c r="M295" s="37"/>
      <c r="N295" s="37"/>
      <c r="O295" s="39"/>
      <c r="P295" s="39"/>
      <c r="Q295" s="39"/>
      <c r="R295" s="39"/>
      <c r="S295" s="37"/>
      <c r="T295" s="39"/>
      <c r="U295" s="37"/>
      <c r="V295" s="40"/>
      <c r="W295" s="38"/>
      <c r="X295" s="34"/>
      <c r="Y295" s="9"/>
      <c r="Z295" s="9"/>
      <c r="AA295" s="9"/>
      <c r="AB295" s="9"/>
    </row>
    <row r="296" spans="1:28" s="48" customFormat="1" ht="12" outlineLevel="2">
      <c r="A296" s="42"/>
      <c r="B296" s="94" t="s">
        <v>368</v>
      </c>
      <c r="C296" s="95"/>
      <c r="D296" s="95"/>
      <c r="E296" s="43">
        <f>SUBTOTAL(9,E297:E300)</f>
        <v>4</v>
      </c>
      <c r="F296" s="44"/>
      <c r="G296" s="44"/>
      <c r="H296" s="44"/>
      <c r="I296" s="85"/>
      <c r="J296" s="44"/>
      <c r="K296" s="44"/>
      <c r="L296" s="44"/>
      <c r="M296" s="44"/>
      <c r="N296" s="44"/>
      <c r="O296" s="46"/>
      <c r="P296" s="46"/>
      <c r="Q296" s="46"/>
      <c r="R296" s="46"/>
      <c r="S296" s="44"/>
      <c r="T296" s="46"/>
      <c r="U296" s="44"/>
      <c r="V296" s="47"/>
      <c r="W296" s="45"/>
      <c r="X296" s="41"/>
      <c r="Y296" s="9"/>
      <c r="Z296" s="34"/>
      <c r="AA296" s="34"/>
      <c r="AB296" s="34"/>
    </row>
    <row r="297" spans="1:28" s="9" customFormat="1" ht="123" customHeight="1">
      <c r="A297" s="49">
        <v>17</v>
      </c>
      <c r="B297" s="50" t="s">
        <v>365</v>
      </c>
      <c r="C297" s="51" t="s">
        <v>86</v>
      </c>
      <c r="D297" s="51" t="s">
        <v>257</v>
      </c>
      <c r="E297" s="52">
        <v>1</v>
      </c>
      <c r="F297" s="53">
        <v>600</v>
      </c>
      <c r="G297" s="54" t="s">
        <v>366</v>
      </c>
      <c r="H297" s="54" t="s">
        <v>365</v>
      </c>
      <c r="I297" s="86">
        <v>20051781001392</v>
      </c>
      <c r="J297" s="55" t="s">
        <v>281</v>
      </c>
      <c r="K297" s="55" t="s">
        <v>1025</v>
      </c>
      <c r="L297" s="55" t="s">
        <v>892</v>
      </c>
      <c r="M297" s="55" t="s">
        <v>1007</v>
      </c>
      <c r="N297" s="55" t="s">
        <v>850</v>
      </c>
      <c r="O297" s="56">
        <v>5408310.4400000004</v>
      </c>
      <c r="P297" s="56">
        <v>0</v>
      </c>
      <c r="Q297" s="56">
        <v>183126.31</v>
      </c>
      <c r="R297" s="56">
        <v>0</v>
      </c>
      <c r="S297" s="57" t="s">
        <v>1541</v>
      </c>
      <c r="T297" s="56">
        <v>5591436.75</v>
      </c>
      <c r="U297" s="58" t="s">
        <v>858</v>
      </c>
      <c r="V297" s="59" t="s">
        <v>1346</v>
      </c>
      <c r="W297" s="60">
        <f>IF(OR(LEFT(I297)="7",LEFT(I297,1)="8"),VALUE(RIGHT(I297,3)),VALUE(RIGHT(I297,4)))</f>
        <v>1392</v>
      </c>
    </row>
    <row r="298" spans="1:28" s="9" customFormat="1" ht="130.5" customHeight="1">
      <c r="A298" s="49">
        <v>17</v>
      </c>
      <c r="B298" s="50" t="s">
        <v>365</v>
      </c>
      <c r="C298" s="51" t="s">
        <v>86</v>
      </c>
      <c r="D298" s="51" t="s">
        <v>257</v>
      </c>
      <c r="E298" s="52">
        <v>1</v>
      </c>
      <c r="F298" s="53">
        <v>810</v>
      </c>
      <c r="G298" s="54" t="s">
        <v>150</v>
      </c>
      <c r="H298" s="54" t="s">
        <v>365</v>
      </c>
      <c r="I298" s="86">
        <v>20081781001481</v>
      </c>
      <c r="J298" s="55" t="s">
        <v>358</v>
      </c>
      <c r="K298" s="55" t="s">
        <v>310</v>
      </c>
      <c r="L298" s="55" t="s">
        <v>303</v>
      </c>
      <c r="M298" s="55" t="s">
        <v>304</v>
      </c>
      <c r="N298" s="55" t="s">
        <v>305</v>
      </c>
      <c r="O298" s="56">
        <v>97185654.989999995</v>
      </c>
      <c r="P298" s="56">
        <v>0</v>
      </c>
      <c r="Q298" s="56">
        <v>2945491.6</v>
      </c>
      <c r="R298" s="56">
        <v>44989251.210000001</v>
      </c>
      <c r="S298" s="57" t="s">
        <v>1542</v>
      </c>
      <c r="T298" s="56">
        <v>55141895.380000003</v>
      </c>
      <c r="U298" s="58" t="s">
        <v>858</v>
      </c>
      <c r="V298" s="59" t="s">
        <v>1347</v>
      </c>
      <c r="W298" s="60">
        <f>IF(OR(LEFT(I298)="7",LEFT(I298,1)="8"),VALUE(RIGHT(I298,3)),VALUE(RIGHT(I298,4)))</f>
        <v>1481</v>
      </c>
    </row>
    <row r="299" spans="1:28" s="9" customFormat="1" ht="99" customHeight="1">
      <c r="A299" s="49">
        <v>17</v>
      </c>
      <c r="B299" s="50" t="s">
        <v>365</v>
      </c>
      <c r="C299" s="51" t="s">
        <v>86</v>
      </c>
      <c r="D299" s="51" t="s">
        <v>257</v>
      </c>
      <c r="E299" s="52">
        <v>1</v>
      </c>
      <c r="F299" s="53">
        <v>810</v>
      </c>
      <c r="G299" s="54" t="s">
        <v>150</v>
      </c>
      <c r="H299" s="54" t="s">
        <v>365</v>
      </c>
      <c r="I299" s="86">
        <v>20091781001514</v>
      </c>
      <c r="J299" s="55" t="s">
        <v>1164</v>
      </c>
      <c r="K299" s="55" t="s">
        <v>1278</v>
      </c>
      <c r="L299" s="55" t="s">
        <v>303</v>
      </c>
      <c r="M299" s="55" t="s">
        <v>304</v>
      </c>
      <c r="N299" s="55" t="s">
        <v>305</v>
      </c>
      <c r="O299" s="56">
        <v>383313905.05000001</v>
      </c>
      <c r="P299" s="56">
        <v>0</v>
      </c>
      <c r="Q299" s="56">
        <v>12245786.58</v>
      </c>
      <c r="R299" s="56">
        <v>23229690.100000001</v>
      </c>
      <c r="S299" s="57" t="s">
        <v>1543</v>
      </c>
      <c r="T299" s="56">
        <v>372330001.52999997</v>
      </c>
      <c r="U299" s="58" t="s">
        <v>858</v>
      </c>
      <c r="V299" s="59" t="s">
        <v>1348</v>
      </c>
      <c r="W299" s="60">
        <f>IF(OR(LEFT(I299)="7",LEFT(I299,1)="8"),VALUE(RIGHT(I299,3)),VALUE(RIGHT(I299,4)))</f>
        <v>1514</v>
      </c>
    </row>
    <row r="300" spans="1:28" s="9" customFormat="1" ht="106.5" customHeight="1">
      <c r="A300" s="49">
        <v>17</v>
      </c>
      <c r="B300" s="50" t="s">
        <v>365</v>
      </c>
      <c r="C300" s="51" t="s">
        <v>86</v>
      </c>
      <c r="D300" s="51" t="s">
        <v>257</v>
      </c>
      <c r="E300" s="52">
        <v>1</v>
      </c>
      <c r="F300" s="53" t="s">
        <v>367</v>
      </c>
      <c r="G300" s="54" t="s">
        <v>373</v>
      </c>
      <c r="H300" s="54" t="s">
        <v>373</v>
      </c>
      <c r="I300" s="86" t="s">
        <v>374</v>
      </c>
      <c r="J300" s="55" t="s">
        <v>375</v>
      </c>
      <c r="K300" s="55" t="s">
        <v>311</v>
      </c>
      <c r="L300" s="55" t="s">
        <v>892</v>
      </c>
      <c r="M300" s="55" t="s">
        <v>683</v>
      </c>
      <c r="N300" s="55" t="s">
        <v>994</v>
      </c>
      <c r="O300" s="56">
        <v>414448.49</v>
      </c>
      <c r="P300" s="56">
        <v>609849.53</v>
      </c>
      <c r="Q300" s="56">
        <v>2571.09</v>
      </c>
      <c r="R300" s="56">
        <v>868215.6</v>
      </c>
      <c r="S300" s="57" t="s">
        <v>1897</v>
      </c>
      <c r="T300" s="56">
        <v>158653.51</v>
      </c>
      <c r="U300" s="58" t="s">
        <v>306</v>
      </c>
      <c r="V300" s="59" t="s">
        <v>1898</v>
      </c>
      <c r="W300" s="60">
        <f>IF(OR(LEFT(I300)="7",LEFT(I300,1)="8"),VALUE(RIGHT(I300,3)),VALUE(RIGHT(I300,4)))</f>
        <v>1298</v>
      </c>
    </row>
    <row r="301" spans="1:28" s="34" customFormat="1" ht="12" outlineLevel="3">
      <c r="A301" s="61"/>
      <c r="B301" s="102" t="s">
        <v>376</v>
      </c>
      <c r="C301" s="103"/>
      <c r="D301" s="103"/>
      <c r="E301" s="62">
        <f>SUBTOTAL(9,E304:E328)</f>
        <v>22</v>
      </c>
      <c r="F301" s="63"/>
      <c r="G301" s="63"/>
      <c r="H301" s="63"/>
      <c r="I301" s="87"/>
      <c r="J301" s="63"/>
      <c r="K301" s="63"/>
      <c r="L301" s="63"/>
      <c r="M301" s="63"/>
      <c r="N301" s="63"/>
      <c r="O301" s="64"/>
      <c r="P301" s="65"/>
      <c r="Q301" s="65"/>
      <c r="R301" s="65"/>
      <c r="S301" s="63"/>
      <c r="T301" s="65"/>
      <c r="U301" s="63"/>
      <c r="V301" s="66"/>
      <c r="W301" s="67"/>
      <c r="X301" s="9"/>
      <c r="Y301" s="9"/>
      <c r="Z301" s="9"/>
      <c r="AA301" s="9"/>
      <c r="AB301" s="9"/>
    </row>
    <row r="302" spans="1:28" s="41" customFormat="1" ht="12" outlineLevel="1">
      <c r="A302" s="35"/>
      <c r="B302" s="100" t="s">
        <v>864</v>
      </c>
      <c r="C302" s="101" t="s">
        <v>862</v>
      </c>
      <c r="D302" s="101"/>
      <c r="E302" s="36">
        <f>SUBTOTAL(9,E304:E324)</f>
        <v>20</v>
      </c>
      <c r="F302" s="37"/>
      <c r="G302" s="37"/>
      <c r="H302" s="37"/>
      <c r="I302" s="84"/>
      <c r="J302" s="37"/>
      <c r="K302" s="37"/>
      <c r="L302" s="37"/>
      <c r="M302" s="37"/>
      <c r="N302" s="37"/>
      <c r="O302" s="39"/>
      <c r="P302" s="39"/>
      <c r="Q302" s="39"/>
      <c r="R302" s="39"/>
      <c r="S302" s="37"/>
      <c r="T302" s="39"/>
      <c r="U302" s="37"/>
      <c r="V302" s="40"/>
      <c r="W302" s="38"/>
      <c r="X302" s="34"/>
      <c r="Y302" s="9"/>
      <c r="Z302" s="9"/>
      <c r="AA302" s="9"/>
      <c r="AB302" s="9"/>
    </row>
    <row r="303" spans="1:28" s="48" customFormat="1" ht="12" outlineLevel="2">
      <c r="A303" s="42"/>
      <c r="B303" s="94" t="s">
        <v>368</v>
      </c>
      <c r="C303" s="95"/>
      <c r="D303" s="95"/>
      <c r="E303" s="43">
        <f>SUBTOTAL(9,E304:E319)</f>
        <v>16</v>
      </c>
      <c r="F303" s="44"/>
      <c r="G303" s="44"/>
      <c r="H303" s="44"/>
      <c r="I303" s="85"/>
      <c r="J303" s="44"/>
      <c r="K303" s="44"/>
      <c r="L303" s="44"/>
      <c r="M303" s="44"/>
      <c r="N303" s="44"/>
      <c r="O303" s="46"/>
      <c r="P303" s="46"/>
      <c r="Q303" s="46"/>
      <c r="R303" s="46"/>
      <c r="S303" s="44"/>
      <c r="T303" s="46"/>
      <c r="U303" s="44"/>
      <c r="V303" s="47"/>
      <c r="W303" s="45"/>
      <c r="X303" s="41"/>
      <c r="Y303" s="9"/>
      <c r="Z303" s="9"/>
      <c r="AA303" s="9"/>
      <c r="AB303" s="9"/>
    </row>
    <row r="304" spans="1:28" s="9" customFormat="1" ht="196.5" customHeight="1">
      <c r="A304" s="49">
        <v>18</v>
      </c>
      <c r="B304" s="50" t="s">
        <v>376</v>
      </c>
      <c r="C304" s="51" t="s">
        <v>130</v>
      </c>
      <c r="D304" s="51" t="s">
        <v>257</v>
      </c>
      <c r="E304" s="52">
        <v>1</v>
      </c>
      <c r="F304" s="53">
        <v>211</v>
      </c>
      <c r="G304" s="54" t="s">
        <v>1165</v>
      </c>
      <c r="H304" s="54" t="s">
        <v>669</v>
      </c>
      <c r="I304" s="86">
        <v>20101821101520</v>
      </c>
      <c r="J304" s="55" t="s">
        <v>1166</v>
      </c>
      <c r="K304" s="55" t="s">
        <v>1162</v>
      </c>
      <c r="L304" s="55" t="s">
        <v>303</v>
      </c>
      <c r="M304" s="55" t="s">
        <v>857</v>
      </c>
      <c r="N304" s="55" t="s">
        <v>305</v>
      </c>
      <c r="O304" s="56">
        <v>1856878559.1900001</v>
      </c>
      <c r="P304" s="56">
        <v>0</v>
      </c>
      <c r="Q304" s="56">
        <v>21960115.210000001</v>
      </c>
      <c r="R304" s="56">
        <v>288471064.5</v>
      </c>
      <c r="S304" s="57" t="s">
        <v>1899</v>
      </c>
      <c r="T304" s="56">
        <v>1590367609.9000001</v>
      </c>
      <c r="U304" s="58" t="s">
        <v>858</v>
      </c>
      <c r="V304" s="59" t="s">
        <v>1900</v>
      </c>
      <c r="W304" s="60">
        <f t="shared" ref="W304:W319" si="9">IF(OR(LEFT(I304)="7",LEFT(I304,1)="8"),VALUE(RIGHT(I304,3)),VALUE(RIGHT(I304,4)))</f>
        <v>1520</v>
      </c>
    </row>
    <row r="305" spans="1:28" s="9" customFormat="1" ht="106.5" customHeight="1">
      <c r="A305" s="49">
        <v>18</v>
      </c>
      <c r="B305" s="50" t="s">
        <v>376</v>
      </c>
      <c r="C305" s="51" t="s">
        <v>130</v>
      </c>
      <c r="D305" s="51" t="s">
        <v>257</v>
      </c>
      <c r="E305" s="52">
        <v>1</v>
      </c>
      <c r="F305" s="53" t="s">
        <v>377</v>
      </c>
      <c r="G305" s="54" t="s">
        <v>378</v>
      </c>
      <c r="H305" s="54" t="s">
        <v>378</v>
      </c>
      <c r="I305" s="86" t="s">
        <v>379</v>
      </c>
      <c r="J305" s="55" t="s">
        <v>282</v>
      </c>
      <c r="K305" s="55" t="s">
        <v>312</v>
      </c>
      <c r="L305" s="55" t="s">
        <v>684</v>
      </c>
      <c r="M305" s="55" t="s">
        <v>380</v>
      </c>
      <c r="N305" s="55" t="s">
        <v>305</v>
      </c>
      <c r="O305" s="56">
        <v>8815774.9600000009</v>
      </c>
      <c r="P305" s="56">
        <v>0</v>
      </c>
      <c r="Q305" s="56">
        <v>259228.46</v>
      </c>
      <c r="R305" s="56">
        <v>883102.86</v>
      </c>
      <c r="S305" s="57" t="s">
        <v>1544</v>
      </c>
      <c r="T305" s="56">
        <v>8191900.5599999996</v>
      </c>
      <c r="U305" s="58" t="s">
        <v>858</v>
      </c>
      <c r="V305" s="59" t="s">
        <v>1349</v>
      </c>
      <c r="W305" s="60">
        <f t="shared" si="9"/>
        <v>1236</v>
      </c>
    </row>
    <row r="306" spans="1:28" s="9" customFormat="1" ht="78.75">
      <c r="A306" s="49">
        <v>18</v>
      </c>
      <c r="B306" s="50" t="s">
        <v>376</v>
      </c>
      <c r="C306" s="51" t="s">
        <v>130</v>
      </c>
      <c r="D306" s="51" t="s">
        <v>257</v>
      </c>
      <c r="E306" s="52">
        <v>1</v>
      </c>
      <c r="F306" s="53" t="s">
        <v>377</v>
      </c>
      <c r="G306" s="54" t="s">
        <v>378</v>
      </c>
      <c r="H306" s="54" t="s">
        <v>378</v>
      </c>
      <c r="I306" s="86" t="s">
        <v>206</v>
      </c>
      <c r="J306" s="55" t="s">
        <v>707</v>
      </c>
      <c r="K306" s="55" t="s">
        <v>205</v>
      </c>
      <c r="L306" s="55" t="s">
        <v>892</v>
      </c>
      <c r="M306" s="55" t="s">
        <v>204</v>
      </c>
      <c r="N306" s="55" t="s">
        <v>451</v>
      </c>
      <c r="O306" s="56">
        <v>58928779.75</v>
      </c>
      <c r="P306" s="56">
        <v>0</v>
      </c>
      <c r="Q306" s="56">
        <v>1792149.1</v>
      </c>
      <c r="R306" s="56">
        <v>12741667.76</v>
      </c>
      <c r="S306" s="57" t="s">
        <v>1649</v>
      </c>
      <c r="T306" s="56">
        <v>47979261.090000004</v>
      </c>
      <c r="U306" s="58" t="s">
        <v>858</v>
      </c>
      <c r="V306" s="59" t="s">
        <v>1350</v>
      </c>
      <c r="W306" s="60">
        <f t="shared" si="9"/>
        <v>1453</v>
      </c>
    </row>
    <row r="307" spans="1:28" s="9" customFormat="1" ht="67.5" customHeight="1">
      <c r="A307" s="49">
        <v>18</v>
      </c>
      <c r="B307" s="50" t="s">
        <v>376</v>
      </c>
      <c r="C307" s="51" t="s">
        <v>130</v>
      </c>
      <c r="D307" s="51" t="s">
        <v>257</v>
      </c>
      <c r="E307" s="52">
        <v>1</v>
      </c>
      <c r="F307" s="53" t="s">
        <v>381</v>
      </c>
      <c r="G307" s="54" t="s">
        <v>382</v>
      </c>
      <c r="H307" s="54" t="s">
        <v>382</v>
      </c>
      <c r="I307" s="86" t="s">
        <v>383</v>
      </c>
      <c r="J307" s="55" t="s">
        <v>711</v>
      </c>
      <c r="K307" s="55" t="s">
        <v>1029</v>
      </c>
      <c r="L307" s="55" t="s">
        <v>892</v>
      </c>
      <c r="M307" s="55" t="s">
        <v>509</v>
      </c>
      <c r="N307" s="55" t="s">
        <v>845</v>
      </c>
      <c r="O307" s="56">
        <v>1486298426.05</v>
      </c>
      <c r="P307" s="56">
        <v>155970000</v>
      </c>
      <c r="Q307" s="56">
        <v>52074812.340000004</v>
      </c>
      <c r="R307" s="56">
        <v>277076155.64999998</v>
      </c>
      <c r="S307" s="57" t="s">
        <v>1901</v>
      </c>
      <c r="T307" s="56">
        <v>1417267082.74</v>
      </c>
      <c r="U307" s="58" t="s">
        <v>306</v>
      </c>
      <c r="V307" s="59" t="s">
        <v>1545</v>
      </c>
      <c r="W307" s="60">
        <f t="shared" si="9"/>
        <v>1096</v>
      </c>
    </row>
    <row r="308" spans="1:28" s="9" customFormat="1" ht="77.25" customHeight="1">
      <c r="A308" s="49">
        <v>18</v>
      </c>
      <c r="B308" s="50" t="s">
        <v>376</v>
      </c>
      <c r="C308" s="51" t="s">
        <v>130</v>
      </c>
      <c r="D308" s="51" t="s">
        <v>257</v>
      </c>
      <c r="E308" s="52">
        <v>1</v>
      </c>
      <c r="F308" s="53" t="s">
        <v>381</v>
      </c>
      <c r="G308" s="54" t="s">
        <v>382</v>
      </c>
      <c r="H308" s="54" t="s">
        <v>382</v>
      </c>
      <c r="I308" s="86" t="s">
        <v>384</v>
      </c>
      <c r="J308" s="55" t="s">
        <v>99</v>
      </c>
      <c r="K308" s="55" t="s">
        <v>414</v>
      </c>
      <c r="L308" s="55" t="s">
        <v>684</v>
      </c>
      <c r="M308" s="55" t="s">
        <v>623</v>
      </c>
      <c r="N308" s="55" t="s">
        <v>451</v>
      </c>
      <c r="O308" s="56">
        <v>731864867.87</v>
      </c>
      <c r="P308" s="56">
        <v>0</v>
      </c>
      <c r="Q308" s="56">
        <v>29743344.57</v>
      </c>
      <c r="R308" s="56">
        <v>13515682.439999999</v>
      </c>
      <c r="S308" s="57" t="s">
        <v>1611</v>
      </c>
      <c r="T308" s="56">
        <v>748092530</v>
      </c>
      <c r="U308" s="58" t="s">
        <v>306</v>
      </c>
      <c r="V308" s="59" t="s">
        <v>1351</v>
      </c>
      <c r="W308" s="60">
        <f t="shared" si="9"/>
        <v>1101</v>
      </c>
    </row>
    <row r="309" spans="1:28" s="9" customFormat="1" ht="81.75" customHeight="1">
      <c r="A309" s="49">
        <v>18</v>
      </c>
      <c r="B309" s="50" t="s">
        <v>376</v>
      </c>
      <c r="C309" s="51" t="s">
        <v>130</v>
      </c>
      <c r="D309" s="51" t="s">
        <v>257</v>
      </c>
      <c r="E309" s="52">
        <v>1</v>
      </c>
      <c r="F309" s="53" t="s">
        <v>381</v>
      </c>
      <c r="G309" s="54" t="s">
        <v>382</v>
      </c>
      <c r="H309" s="54" t="s">
        <v>382</v>
      </c>
      <c r="I309" s="86" t="s">
        <v>415</v>
      </c>
      <c r="J309" s="55" t="s">
        <v>416</v>
      </c>
      <c r="K309" s="55" t="s">
        <v>417</v>
      </c>
      <c r="L309" s="55" t="s">
        <v>684</v>
      </c>
      <c r="M309" s="55" t="s">
        <v>623</v>
      </c>
      <c r="N309" s="55" t="s">
        <v>451</v>
      </c>
      <c r="O309" s="56">
        <v>10024567.52</v>
      </c>
      <c r="P309" s="56">
        <v>0</v>
      </c>
      <c r="Q309" s="56">
        <v>2529701.5099999998</v>
      </c>
      <c r="R309" s="56">
        <v>1068033.03</v>
      </c>
      <c r="S309" s="57" t="s">
        <v>1612</v>
      </c>
      <c r="T309" s="56">
        <v>11486236</v>
      </c>
      <c r="U309" s="58" t="s">
        <v>306</v>
      </c>
      <c r="V309" s="59" t="s">
        <v>1352</v>
      </c>
      <c r="W309" s="60">
        <f t="shared" si="9"/>
        <v>1102</v>
      </c>
    </row>
    <row r="310" spans="1:28" s="9" customFormat="1" ht="72" customHeight="1">
      <c r="A310" s="49">
        <v>18</v>
      </c>
      <c r="B310" s="50" t="s">
        <v>376</v>
      </c>
      <c r="C310" s="51" t="s">
        <v>130</v>
      </c>
      <c r="D310" s="51" t="s">
        <v>257</v>
      </c>
      <c r="E310" s="52">
        <v>1</v>
      </c>
      <c r="F310" s="53" t="s">
        <v>381</v>
      </c>
      <c r="G310" s="54" t="s">
        <v>382</v>
      </c>
      <c r="H310" s="54" t="s">
        <v>382</v>
      </c>
      <c r="I310" s="86" t="s">
        <v>418</v>
      </c>
      <c r="J310" s="55" t="s">
        <v>419</v>
      </c>
      <c r="K310" s="55" t="s">
        <v>420</v>
      </c>
      <c r="L310" s="55" t="s">
        <v>892</v>
      </c>
      <c r="M310" s="55" t="s">
        <v>538</v>
      </c>
      <c r="N310" s="55" t="s">
        <v>994</v>
      </c>
      <c r="O310" s="56">
        <v>15197526.58</v>
      </c>
      <c r="P310" s="56">
        <v>96375497.980000004</v>
      </c>
      <c r="Q310" s="56">
        <v>2306498.6</v>
      </c>
      <c r="R310" s="56">
        <v>404112.28</v>
      </c>
      <c r="S310" s="57" t="s">
        <v>1546</v>
      </c>
      <c r="T310" s="56">
        <v>113475410.88</v>
      </c>
      <c r="U310" s="58" t="s">
        <v>306</v>
      </c>
      <c r="V310" s="59" t="s">
        <v>1353</v>
      </c>
      <c r="W310" s="60">
        <f t="shared" si="9"/>
        <v>1451</v>
      </c>
    </row>
    <row r="311" spans="1:28" s="9" customFormat="1" ht="157.5">
      <c r="A311" s="49">
        <v>18</v>
      </c>
      <c r="B311" s="50" t="s">
        <v>376</v>
      </c>
      <c r="C311" s="51" t="s">
        <v>130</v>
      </c>
      <c r="D311" s="51" t="s">
        <v>257</v>
      </c>
      <c r="E311" s="52">
        <v>1</v>
      </c>
      <c r="F311" s="53" t="s">
        <v>421</v>
      </c>
      <c r="G311" s="54" t="s">
        <v>422</v>
      </c>
      <c r="H311" s="54" t="s">
        <v>422</v>
      </c>
      <c r="I311" s="86" t="s">
        <v>423</v>
      </c>
      <c r="J311" s="55" t="s">
        <v>424</v>
      </c>
      <c r="K311" s="55" t="s">
        <v>232</v>
      </c>
      <c r="L311" s="55" t="s">
        <v>892</v>
      </c>
      <c r="M311" s="55" t="s">
        <v>538</v>
      </c>
      <c r="N311" s="55" t="s">
        <v>305</v>
      </c>
      <c r="O311" s="56">
        <v>62465174.170000002</v>
      </c>
      <c r="P311" s="56">
        <v>1841618.16</v>
      </c>
      <c r="Q311" s="56">
        <v>2842304.73</v>
      </c>
      <c r="R311" s="56">
        <v>3224513.53</v>
      </c>
      <c r="S311" s="57" t="s">
        <v>1548</v>
      </c>
      <c r="T311" s="56">
        <v>63924583.530000001</v>
      </c>
      <c r="U311" s="58" t="s">
        <v>306</v>
      </c>
      <c r="V311" s="59" t="s">
        <v>1902</v>
      </c>
      <c r="W311" s="60">
        <f t="shared" si="9"/>
        <v>110</v>
      </c>
    </row>
    <row r="312" spans="1:28" s="9" customFormat="1" ht="83.25" customHeight="1">
      <c r="A312" s="49">
        <v>18</v>
      </c>
      <c r="B312" s="50" t="s">
        <v>376</v>
      </c>
      <c r="C312" s="51" t="s">
        <v>130</v>
      </c>
      <c r="D312" s="51" t="s">
        <v>257</v>
      </c>
      <c r="E312" s="52">
        <v>1</v>
      </c>
      <c r="F312" s="53" t="s">
        <v>421</v>
      </c>
      <c r="G312" s="54" t="s">
        <v>422</v>
      </c>
      <c r="H312" s="54" t="s">
        <v>422</v>
      </c>
      <c r="I312" s="86" t="s">
        <v>435</v>
      </c>
      <c r="J312" s="55" t="s">
        <v>436</v>
      </c>
      <c r="K312" s="55" t="s">
        <v>1030</v>
      </c>
      <c r="L312" s="55" t="s">
        <v>303</v>
      </c>
      <c r="M312" s="55" t="s">
        <v>857</v>
      </c>
      <c r="N312" s="55" t="s">
        <v>305</v>
      </c>
      <c r="O312" s="56">
        <v>59299.64</v>
      </c>
      <c r="P312" s="56">
        <v>51040</v>
      </c>
      <c r="Q312" s="56">
        <v>1702.73</v>
      </c>
      <c r="R312" s="56">
        <v>32707.41</v>
      </c>
      <c r="S312" s="57" t="s">
        <v>1547</v>
      </c>
      <c r="T312" s="56">
        <v>79334.960000000006</v>
      </c>
      <c r="U312" s="58" t="s">
        <v>306</v>
      </c>
      <c r="V312" s="59" t="s">
        <v>1650</v>
      </c>
      <c r="W312" s="60">
        <f t="shared" si="9"/>
        <v>194</v>
      </c>
    </row>
    <row r="313" spans="1:28" s="9" customFormat="1" ht="84" customHeight="1">
      <c r="A313" s="49">
        <v>18</v>
      </c>
      <c r="B313" s="50" t="s">
        <v>376</v>
      </c>
      <c r="C313" s="51" t="s">
        <v>130</v>
      </c>
      <c r="D313" s="51" t="s">
        <v>257</v>
      </c>
      <c r="E313" s="52">
        <v>1</v>
      </c>
      <c r="F313" s="53" t="s">
        <v>421</v>
      </c>
      <c r="G313" s="54" t="s">
        <v>422</v>
      </c>
      <c r="H313" s="54" t="s">
        <v>422</v>
      </c>
      <c r="I313" s="86" t="s">
        <v>233</v>
      </c>
      <c r="J313" s="55" t="s">
        <v>433</v>
      </c>
      <c r="K313" s="55" t="s">
        <v>434</v>
      </c>
      <c r="L313" s="55" t="s">
        <v>892</v>
      </c>
      <c r="M313" s="55" t="s">
        <v>538</v>
      </c>
      <c r="N313" s="55" t="s">
        <v>451</v>
      </c>
      <c r="O313" s="56">
        <v>3580415018.5799999</v>
      </c>
      <c r="P313" s="56">
        <v>30648000000</v>
      </c>
      <c r="Q313" s="56">
        <v>534844444.05000001</v>
      </c>
      <c r="R313" s="56">
        <v>21514985216.709999</v>
      </c>
      <c r="S313" s="57" t="s">
        <v>1549</v>
      </c>
      <c r="T313" s="56">
        <v>13248274245.92</v>
      </c>
      <c r="U313" s="58" t="s">
        <v>306</v>
      </c>
      <c r="V313" s="59" t="s">
        <v>1354</v>
      </c>
      <c r="W313" s="60">
        <f t="shared" si="9"/>
        <v>889</v>
      </c>
    </row>
    <row r="314" spans="1:28" s="9" customFormat="1" ht="117.75" customHeight="1">
      <c r="A314" s="49">
        <v>18</v>
      </c>
      <c r="B314" s="50" t="s">
        <v>376</v>
      </c>
      <c r="C314" s="51" t="s">
        <v>130</v>
      </c>
      <c r="D314" s="51" t="s">
        <v>257</v>
      </c>
      <c r="E314" s="52">
        <v>1</v>
      </c>
      <c r="F314" s="53" t="s">
        <v>421</v>
      </c>
      <c r="G314" s="54" t="s">
        <v>422</v>
      </c>
      <c r="H314" s="54" t="s">
        <v>422</v>
      </c>
      <c r="I314" s="86" t="s">
        <v>215</v>
      </c>
      <c r="J314" s="55" t="s">
        <v>216</v>
      </c>
      <c r="K314" s="55" t="s">
        <v>217</v>
      </c>
      <c r="L314" s="55" t="s">
        <v>892</v>
      </c>
      <c r="M314" s="55" t="s">
        <v>1066</v>
      </c>
      <c r="N314" s="55" t="s">
        <v>210</v>
      </c>
      <c r="O314" s="56">
        <v>1312887678.3</v>
      </c>
      <c r="P314" s="56">
        <v>0</v>
      </c>
      <c r="Q314" s="56">
        <v>31484082</v>
      </c>
      <c r="R314" s="56">
        <v>268238.90000000002</v>
      </c>
      <c r="S314" s="57" t="s">
        <v>1550</v>
      </c>
      <c r="T314" s="56">
        <v>1344103521.4000001</v>
      </c>
      <c r="U314" s="58" t="s">
        <v>306</v>
      </c>
      <c r="V314" s="59" t="s">
        <v>1903</v>
      </c>
      <c r="W314" s="60">
        <f t="shared" si="9"/>
        <v>1492</v>
      </c>
    </row>
    <row r="315" spans="1:28" s="9" customFormat="1" ht="139.5" customHeight="1">
      <c r="A315" s="49">
        <v>18</v>
      </c>
      <c r="B315" s="50" t="s">
        <v>376</v>
      </c>
      <c r="C315" s="51" t="s">
        <v>130</v>
      </c>
      <c r="D315" s="51" t="s">
        <v>257</v>
      </c>
      <c r="E315" s="52">
        <v>1</v>
      </c>
      <c r="F315" s="53" t="s">
        <v>437</v>
      </c>
      <c r="G315" s="54" t="s">
        <v>438</v>
      </c>
      <c r="H315" s="54" t="s">
        <v>438</v>
      </c>
      <c r="I315" s="86" t="s">
        <v>820</v>
      </c>
      <c r="J315" s="55" t="s">
        <v>821</v>
      </c>
      <c r="K315" s="55" t="s">
        <v>1117</v>
      </c>
      <c r="L315" s="55" t="s">
        <v>303</v>
      </c>
      <c r="M315" s="55" t="s">
        <v>857</v>
      </c>
      <c r="N315" s="55" t="s">
        <v>845</v>
      </c>
      <c r="O315" s="56">
        <v>37389171.030000001</v>
      </c>
      <c r="P315" s="56">
        <v>19009043.329999998</v>
      </c>
      <c r="Q315" s="56">
        <v>818525.59</v>
      </c>
      <c r="R315" s="56">
        <v>49202020.579999998</v>
      </c>
      <c r="S315" s="57" t="s">
        <v>1904</v>
      </c>
      <c r="T315" s="56">
        <v>8014719.3700000001</v>
      </c>
      <c r="U315" s="58" t="s">
        <v>306</v>
      </c>
      <c r="V315" s="59" t="s">
        <v>1355</v>
      </c>
      <c r="W315" s="60">
        <f t="shared" si="9"/>
        <v>1115</v>
      </c>
    </row>
    <row r="316" spans="1:28" s="9" customFormat="1" ht="233.25" customHeight="1">
      <c r="A316" s="49">
        <v>18</v>
      </c>
      <c r="B316" s="50" t="s">
        <v>376</v>
      </c>
      <c r="C316" s="51" t="s">
        <v>130</v>
      </c>
      <c r="D316" s="51" t="s">
        <v>257</v>
      </c>
      <c r="E316" s="52">
        <v>1</v>
      </c>
      <c r="F316" s="53" t="s">
        <v>1118</v>
      </c>
      <c r="G316" s="54" t="s">
        <v>658</v>
      </c>
      <c r="H316" s="54" t="s">
        <v>658</v>
      </c>
      <c r="I316" s="86" t="s">
        <v>659</v>
      </c>
      <c r="J316" s="55" t="s">
        <v>660</v>
      </c>
      <c r="K316" s="55" t="s">
        <v>1031</v>
      </c>
      <c r="L316" s="55" t="s">
        <v>892</v>
      </c>
      <c r="M316" s="55" t="s">
        <v>814</v>
      </c>
      <c r="N316" s="55" t="s">
        <v>994</v>
      </c>
      <c r="O316" s="56">
        <v>1332858528.5799999</v>
      </c>
      <c r="P316" s="56">
        <v>102163816</v>
      </c>
      <c r="Q316" s="56">
        <v>78548251.140000001</v>
      </c>
      <c r="R316" s="56">
        <v>15872428.27</v>
      </c>
      <c r="S316" s="57" t="s">
        <v>1551</v>
      </c>
      <c r="T316" s="56">
        <v>1497698167.45</v>
      </c>
      <c r="U316" s="58" t="s">
        <v>306</v>
      </c>
      <c r="V316" s="59" t="s">
        <v>1552</v>
      </c>
      <c r="W316" s="60">
        <f t="shared" si="9"/>
        <v>1354</v>
      </c>
    </row>
    <row r="317" spans="1:28" s="9" customFormat="1" ht="105.75" customHeight="1">
      <c r="A317" s="49">
        <v>18</v>
      </c>
      <c r="B317" s="50" t="s">
        <v>376</v>
      </c>
      <c r="C317" s="51" t="s">
        <v>130</v>
      </c>
      <c r="D317" s="51" t="s">
        <v>257</v>
      </c>
      <c r="E317" s="52">
        <v>1</v>
      </c>
      <c r="F317" s="53" t="s">
        <v>661</v>
      </c>
      <c r="G317" s="54" t="s">
        <v>662</v>
      </c>
      <c r="H317" s="54" t="s">
        <v>662</v>
      </c>
      <c r="I317" s="86" t="s">
        <v>462</v>
      </c>
      <c r="J317" s="55" t="s">
        <v>628</v>
      </c>
      <c r="K317" s="55" t="s">
        <v>629</v>
      </c>
      <c r="L317" s="55" t="s">
        <v>303</v>
      </c>
      <c r="M317" s="55" t="s">
        <v>857</v>
      </c>
      <c r="N317" s="55" t="s">
        <v>305</v>
      </c>
      <c r="O317" s="56">
        <v>454030650.27999997</v>
      </c>
      <c r="P317" s="56">
        <v>273516606.14999998</v>
      </c>
      <c r="Q317" s="56">
        <v>15805978.51</v>
      </c>
      <c r="R317" s="56">
        <v>259104715.31999999</v>
      </c>
      <c r="S317" s="57" t="s">
        <v>1905</v>
      </c>
      <c r="T317" s="56">
        <v>484248519.62</v>
      </c>
      <c r="U317" s="58" t="s">
        <v>306</v>
      </c>
      <c r="V317" s="59" t="s">
        <v>1648</v>
      </c>
      <c r="W317" s="60">
        <f t="shared" si="9"/>
        <v>58</v>
      </c>
    </row>
    <row r="318" spans="1:28" s="9" customFormat="1" ht="72" customHeight="1">
      <c r="A318" s="49">
        <v>18</v>
      </c>
      <c r="B318" s="50" t="s">
        <v>376</v>
      </c>
      <c r="C318" s="51" t="s">
        <v>130</v>
      </c>
      <c r="D318" s="51" t="s">
        <v>257</v>
      </c>
      <c r="E318" s="52">
        <v>1</v>
      </c>
      <c r="F318" s="53" t="s">
        <v>661</v>
      </c>
      <c r="G318" s="54" t="s">
        <v>662</v>
      </c>
      <c r="H318" s="54" t="s">
        <v>662</v>
      </c>
      <c r="I318" s="86" t="s">
        <v>663</v>
      </c>
      <c r="J318" s="55" t="s">
        <v>664</v>
      </c>
      <c r="K318" s="55" t="s">
        <v>459</v>
      </c>
      <c r="L318" s="55" t="s">
        <v>303</v>
      </c>
      <c r="M318" s="55" t="s">
        <v>857</v>
      </c>
      <c r="N318" s="55" t="s">
        <v>845</v>
      </c>
      <c r="O318" s="56">
        <v>315130372.31999999</v>
      </c>
      <c r="P318" s="56">
        <v>23173003.5</v>
      </c>
      <c r="Q318" s="56">
        <v>8779007.8900000006</v>
      </c>
      <c r="R318" s="56">
        <v>127521089.54000001</v>
      </c>
      <c r="S318" s="57" t="s">
        <v>1554</v>
      </c>
      <c r="T318" s="56">
        <v>219561294.16999999</v>
      </c>
      <c r="U318" s="58" t="s">
        <v>306</v>
      </c>
      <c r="V318" s="59" t="s">
        <v>1356</v>
      </c>
      <c r="W318" s="60">
        <f t="shared" si="9"/>
        <v>1050</v>
      </c>
    </row>
    <row r="319" spans="1:28" s="9" customFormat="1" ht="91.5" customHeight="1">
      <c r="A319" s="49">
        <v>18</v>
      </c>
      <c r="B319" s="50" t="s">
        <v>376</v>
      </c>
      <c r="C319" s="51" t="s">
        <v>130</v>
      </c>
      <c r="D319" s="51" t="s">
        <v>257</v>
      </c>
      <c r="E319" s="52">
        <v>1</v>
      </c>
      <c r="F319" s="53" t="s">
        <v>661</v>
      </c>
      <c r="G319" s="54" t="s">
        <v>662</v>
      </c>
      <c r="H319" s="54" t="s">
        <v>662</v>
      </c>
      <c r="I319" s="86" t="s">
        <v>460</v>
      </c>
      <c r="J319" s="55" t="s">
        <v>461</v>
      </c>
      <c r="K319" s="55" t="s">
        <v>1281</v>
      </c>
      <c r="L319" s="55" t="s">
        <v>303</v>
      </c>
      <c r="M319" s="55" t="s">
        <v>744</v>
      </c>
      <c r="N319" s="55" t="s">
        <v>845</v>
      </c>
      <c r="O319" s="56">
        <v>545220449.89999998</v>
      </c>
      <c r="P319" s="56">
        <v>3239564060.8000002</v>
      </c>
      <c r="Q319" s="56">
        <v>101946176.56999999</v>
      </c>
      <c r="R319" s="56">
        <v>686176640.34000003</v>
      </c>
      <c r="S319" s="57" t="s">
        <v>1553</v>
      </c>
      <c r="T319" s="56">
        <v>3200554046.9299998</v>
      </c>
      <c r="U319" s="58" t="s">
        <v>306</v>
      </c>
      <c r="V319" s="59" t="s">
        <v>1357</v>
      </c>
      <c r="W319" s="60">
        <f t="shared" si="9"/>
        <v>1345</v>
      </c>
    </row>
    <row r="320" spans="1:28" s="48" customFormat="1" ht="12" outlineLevel="2">
      <c r="A320" s="68"/>
      <c r="B320" s="92" t="s">
        <v>371</v>
      </c>
      <c r="C320" s="93"/>
      <c r="D320" s="93"/>
      <c r="E320" s="69">
        <f>SUBTOTAL(9,E321:E324)</f>
        <v>4</v>
      </c>
      <c r="F320" s="70"/>
      <c r="G320" s="70"/>
      <c r="H320" s="70"/>
      <c r="I320" s="88"/>
      <c r="J320" s="70"/>
      <c r="K320" s="70"/>
      <c r="L320" s="70"/>
      <c r="M320" s="70"/>
      <c r="N320" s="70"/>
      <c r="O320" s="72"/>
      <c r="P320" s="72"/>
      <c r="Q320" s="72"/>
      <c r="R320" s="72"/>
      <c r="S320" s="70"/>
      <c r="T320" s="72"/>
      <c r="U320" s="70"/>
      <c r="V320" s="73"/>
      <c r="W320" s="71"/>
      <c r="X320" s="9"/>
      <c r="Y320" s="9"/>
      <c r="Z320" s="9"/>
      <c r="AA320" s="9"/>
      <c r="AB320" s="9"/>
    </row>
    <row r="321" spans="1:28" s="9" customFormat="1" ht="113.25" customHeight="1">
      <c r="A321" s="49">
        <v>18</v>
      </c>
      <c r="B321" s="50" t="s">
        <v>376</v>
      </c>
      <c r="C321" s="51" t="s">
        <v>130</v>
      </c>
      <c r="D321" s="51" t="s">
        <v>995</v>
      </c>
      <c r="E321" s="52">
        <v>1</v>
      </c>
      <c r="F321" s="53" t="s">
        <v>661</v>
      </c>
      <c r="G321" s="54" t="s">
        <v>662</v>
      </c>
      <c r="H321" s="54" t="s">
        <v>361</v>
      </c>
      <c r="I321" s="86" t="s">
        <v>804</v>
      </c>
      <c r="J321" s="55" t="s">
        <v>212</v>
      </c>
      <c r="K321" s="55" t="s">
        <v>213</v>
      </c>
      <c r="L321" s="55" t="s">
        <v>303</v>
      </c>
      <c r="M321" s="55" t="s">
        <v>304</v>
      </c>
      <c r="N321" s="55" t="s">
        <v>305</v>
      </c>
      <c r="O321" s="56">
        <v>0</v>
      </c>
      <c r="P321" s="56">
        <v>251312863.47999999</v>
      </c>
      <c r="Q321" s="56">
        <v>0</v>
      </c>
      <c r="R321" s="56">
        <v>251312863.47999999</v>
      </c>
      <c r="S321" s="57" t="s">
        <v>1906</v>
      </c>
      <c r="T321" s="56">
        <v>0</v>
      </c>
      <c r="U321" s="58" t="s">
        <v>306</v>
      </c>
      <c r="V321" s="59" t="s">
        <v>1358</v>
      </c>
      <c r="W321" s="60">
        <f>IF(OR(LEFT(I321)="7",LEFT(I321,1)="8"),VALUE(RIGHT(I321,3)),VALUE(RIGHT(I321,4)))</f>
        <v>149</v>
      </c>
    </row>
    <row r="322" spans="1:28" s="9" customFormat="1" ht="78.75" customHeight="1">
      <c r="A322" s="49">
        <v>18</v>
      </c>
      <c r="B322" s="50" t="s">
        <v>376</v>
      </c>
      <c r="C322" s="51" t="s">
        <v>130</v>
      </c>
      <c r="D322" s="51" t="s">
        <v>995</v>
      </c>
      <c r="E322" s="52">
        <v>1</v>
      </c>
      <c r="F322" s="53" t="s">
        <v>661</v>
      </c>
      <c r="G322" s="54" t="s">
        <v>662</v>
      </c>
      <c r="H322" s="54" t="s">
        <v>322</v>
      </c>
      <c r="I322" s="86" t="s">
        <v>323</v>
      </c>
      <c r="J322" s="55" t="s">
        <v>324</v>
      </c>
      <c r="K322" s="55" t="s">
        <v>630</v>
      </c>
      <c r="L322" s="55" t="s">
        <v>303</v>
      </c>
      <c r="M322" s="55" t="s">
        <v>304</v>
      </c>
      <c r="N322" s="55" t="s">
        <v>845</v>
      </c>
      <c r="O322" s="56">
        <v>19080.599999999999</v>
      </c>
      <c r="P322" s="56">
        <v>0</v>
      </c>
      <c r="Q322" s="56">
        <v>1.17</v>
      </c>
      <c r="R322" s="56">
        <v>1476.04</v>
      </c>
      <c r="S322" s="57" t="s">
        <v>1555</v>
      </c>
      <c r="T322" s="56">
        <v>17605.73</v>
      </c>
      <c r="U322" s="58" t="s">
        <v>306</v>
      </c>
      <c r="V322" s="59" t="s">
        <v>1360</v>
      </c>
      <c r="W322" s="60">
        <f>IF(OR(LEFT(I322)="7",LEFT(I322,1)="8"),VALUE(RIGHT(I322,3)),VALUE(RIGHT(I322,4)))</f>
        <v>850</v>
      </c>
    </row>
    <row r="323" spans="1:28" s="9" customFormat="1" ht="79.5" customHeight="1">
      <c r="A323" s="49">
        <v>18</v>
      </c>
      <c r="B323" s="50" t="s">
        <v>376</v>
      </c>
      <c r="C323" s="51" t="s">
        <v>130</v>
      </c>
      <c r="D323" s="51" t="s">
        <v>995</v>
      </c>
      <c r="E323" s="52">
        <v>1</v>
      </c>
      <c r="F323" s="53" t="s">
        <v>661</v>
      </c>
      <c r="G323" s="54" t="s">
        <v>662</v>
      </c>
      <c r="H323" s="54" t="s">
        <v>325</v>
      </c>
      <c r="I323" s="86" t="s">
        <v>326</v>
      </c>
      <c r="J323" s="55" t="s">
        <v>327</v>
      </c>
      <c r="K323" s="55" t="s">
        <v>630</v>
      </c>
      <c r="L323" s="55" t="s">
        <v>303</v>
      </c>
      <c r="M323" s="55" t="s">
        <v>304</v>
      </c>
      <c r="N323" s="55" t="s">
        <v>845</v>
      </c>
      <c r="O323" s="56">
        <v>29164.31</v>
      </c>
      <c r="P323" s="56">
        <v>0</v>
      </c>
      <c r="Q323" s="56">
        <v>998.34</v>
      </c>
      <c r="R323" s="56">
        <v>132.43</v>
      </c>
      <c r="S323" s="57" t="s">
        <v>1555</v>
      </c>
      <c r="T323" s="56">
        <v>30030.22</v>
      </c>
      <c r="U323" s="58" t="s">
        <v>306</v>
      </c>
      <c r="V323" s="59" t="s">
        <v>1361</v>
      </c>
      <c r="W323" s="60">
        <f>IF(OR(LEFT(I323)="7",LEFT(I323,1)="8"),VALUE(RIGHT(I323,3)),VALUE(RIGHT(I323,4)))</f>
        <v>857</v>
      </c>
    </row>
    <row r="324" spans="1:28" s="9" customFormat="1" ht="85.5" customHeight="1">
      <c r="A324" s="49">
        <v>18</v>
      </c>
      <c r="B324" s="50" t="s">
        <v>376</v>
      </c>
      <c r="C324" s="51" t="s">
        <v>130</v>
      </c>
      <c r="D324" s="51" t="s">
        <v>995</v>
      </c>
      <c r="E324" s="52">
        <v>1</v>
      </c>
      <c r="F324" s="53" t="s">
        <v>661</v>
      </c>
      <c r="G324" s="54" t="s">
        <v>662</v>
      </c>
      <c r="H324" s="54" t="s">
        <v>214</v>
      </c>
      <c r="I324" s="86" t="s">
        <v>320</v>
      </c>
      <c r="J324" s="55" t="s">
        <v>321</v>
      </c>
      <c r="K324" s="55" t="s">
        <v>630</v>
      </c>
      <c r="L324" s="55" t="s">
        <v>303</v>
      </c>
      <c r="M324" s="55" t="s">
        <v>744</v>
      </c>
      <c r="N324" s="55" t="s">
        <v>845</v>
      </c>
      <c r="O324" s="56">
        <v>12201.66</v>
      </c>
      <c r="P324" s="56">
        <v>0</v>
      </c>
      <c r="Q324" s="56">
        <v>327.35000000000002</v>
      </c>
      <c r="R324" s="56">
        <v>0</v>
      </c>
      <c r="S324" s="57" t="s">
        <v>1555</v>
      </c>
      <c r="T324" s="56">
        <v>12529.01</v>
      </c>
      <c r="U324" s="58" t="s">
        <v>306</v>
      </c>
      <c r="V324" s="59" t="s">
        <v>1359</v>
      </c>
      <c r="W324" s="60">
        <f>IF(OR(LEFT(I324)="7",LEFT(I324,1)="8"),VALUE(RIGHT(I324,3)),VALUE(RIGHT(I324,4)))</f>
        <v>860</v>
      </c>
    </row>
    <row r="325" spans="1:28" s="41" customFormat="1" ht="12" outlineLevel="1">
      <c r="A325" s="74"/>
      <c r="B325" s="98" t="s">
        <v>90</v>
      </c>
      <c r="C325" s="99"/>
      <c r="D325" s="99"/>
      <c r="E325" s="75">
        <f>SUBTOTAL(9,E326:E328)</f>
        <v>2</v>
      </c>
      <c r="F325" s="76"/>
      <c r="G325" s="76"/>
      <c r="H325" s="76"/>
      <c r="I325" s="89"/>
      <c r="J325" s="76"/>
      <c r="K325" s="76"/>
      <c r="L325" s="76"/>
      <c r="M325" s="76"/>
      <c r="N325" s="76"/>
      <c r="O325" s="78"/>
      <c r="P325" s="78"/>
      <c r="Q325" s="78"/>
      <c r="R325" s="78"/>
      <c r="S325" s="76"/>
      <c r="T325" s="78"/>
      <c r="U325" s="76"/>
      <c r="V325" s="79"/>
      <c r="W325" s="77"/>
      <c r="X325" s="9"/>
      <c r="Y325" s="9"/>
    </row>
    <row r="326" spans="1:28" s="48" customFormat="1" ht="12" outlineLevel="2">
      <c r="A326" s="42"/>
      <c r="B326" s="94" t="s">
        <v>368</v>
      </c>
      <c r="C326" s="95"/>
      <c r="D326" s="95"/>
      <c r="E326" s="43">
        <f>SUBTOTAL(9,E327:E328)</f>
        <v>2</v>
      </c>
      <c r="F326" s="44"/>
      <c r="G326" s="44"/>
      <c r="H326" s="44"/>
      <c r="I326" s="85"/>
      <c r="J326" s="44"/>
      <c r="K326" s="44"/>
      <c r="L326" s="44"/>
      <c r="M326" s="44"/>
      <c r="N326" s="44"/>
      <c r="O326" s="46"/>
      <c r="P326" s="46"/>
      <c r="Q326" s="46"/>
      <c r="R326" s="46"/>
      <c r="S326" s="44"/>
      <c r="T326" s="46"/>
      <c r="U326" s="44"/>
      <c r="V326" s="47"/>
      <c r="W326" s="45"/>
      <c r="X326" s="41"/>
      <c r="Y326" s="9"/>
    </row>
    <row r="327" spans="1:28" s="9" customFormat="1" ht="92.25" customHeight="1">
      <c r="A327" s="49">
        <v>18</v>
      </c>
      <c r="B327" s="50" t="s">
        <v>376</v>
      </c>
      <c r="C327" s="51" t="s">
        <v>209</v>
      </c>
      <c r="D327" s="51" t="s">
        <v>257</v>
      </c>
      <c r="E327" s="52">
        <v>1</v>
      </c>
      <c r="F327" s="53" t="s">
        <v>421</v>
      </c>
      <c r="G327" s="54" t="s">
        <v>422</v>
      </c>
      <c r="H327" s="54" t="s">
        <v>422</v>
      </c>
      <c r="I327" s="86" t="s">
        <v>652</v>
      </c>
      <c r="J327" s="55" t="s">
        <v>654</v>
      </c>
      <c r="K327" s="55" t="s">
        <v>1148</v>
      </c>
      <c r="L327" s="55" t="s">
        <v>892</v>
      </c>
      <c r="M327" s="55" t="s">
        <v>1007</v>
      </c>
      <c r="N327" s="55" t="s">
        <v>305</v>
      </c>
      <c r="O327" s="56">
        <v>1140.58</v>
      </c>
      <c r="P327" s="56">
        <v>0</v>
      </c>
      <c r="Q327" s="56">
        <v>23.55</v>
      </c>
      <c r="R327" s="56">
        <v>1164.1300000000001</v>
      </c>
      <c r="S327" s="57" t="s">
        <v>1556</v>
      </c>
      <c r="T327" s="56">
        <v>0</v>
      </c>
      <c r="U327" s="58" t="s">
        <v>306</v>
      </c>
      <c r="V327" s="59" t="s">
        <v>1557</v>
      </c>
      <c r="W327" s="60">
        <f>IF(OR(LEFT(I327)="7",LEFT(I327,1)="8"),VALUE(RIGHT(I327,3)),VALUE(RIGHT(I327,4)))</f>
        <v>1460</v>
      </c>
    </row>
    <row r="328" spans="1:28" s="9" customFormat="1" ht="117.75" customHeight="1">
      <c r="A328" s="49">
        <v>18</v>
      </c>
      <c r="B328" s="50" t="s">
        <v>376</v>
      </c>
      <c r="C328" s="51" t="s">
        <v>209</v>
      </c>
      <c r="D328" s="51" t="s">
        <v>257</v>
      </c>
      <c r="E328" s="52">
        <v>1</v>
      </c>
      <c r="F328" s="53" t="s">
        <v>421</v>
      </c>
      <c r="G328" s="54" t="s">
        <v>422</v>
      </c>
      <c r="H328" s="54" t="s">
        <v>422</v>
      </c>
      <c r="I328" s="86" t="s">
        <v>596</v>
      </c>
      <c r="J328" s="55" t="s">
        <v>597</v>
      </c>
      <c r="K328" s="55" t="s">
        <v>1034</v>
      </c>
      <c r="L328" s="55" t="s">
        <v>892</v>
      </c>
      <c r="M328" s="55" t="s">
        <v>1007</v>
      </c>
      <c r="N328" s="55" t="s">
        <v>305</v>
      </c>
      <c r="O328" s="56">
        <v>1256547585.9000001</v>
      </c>
      <c r="P328" s="56">
        <v>0</v>
      </c>
      <c r="Q328" s="56">
        <v>2750.83</v>
      </c>
      <c r="R328" s="56">
        <v>-43977010.32</v>
      </c>
      <c r="S328" s="57" t="s">
        <v>1558</v>
      </c>
      <c r="T328" s="56">
        <v>1300527347.05</v>
      </c>
      <c r="U328" s="58" t="s">
        <v>306</v>
      </c>
      <c r="V328" s="59" t="s">
        <v>1907</v>
      </c>
      <c r="W328" s="60">
        <f>IF(OR(LEFT(I328)="7",LEFT(I328,1)="8"),VALUE(RIGHT(I328,3)),VALUE(RIGHT(I328,4)))</f>
        <v>1480</v>
      </c>
    </row>
    <row r="329" spans="1:28" s="34" customFormat="1" ht="12" outlineLevel="3">
      <c r="A329" s="61"/>
      <c r="B329" s="102" t="s">
        <v>577</v>
      </c>
      <c r="C329" s="103"/>
      <c r="D329" s="103"/>
      <c r="E329" s="62">
        <f>SUBTOTAL(9,E332:E342)</f>
        <v>10</v>
      </c>
      <c r="F329" s="63"/>
      <c r="G329" s="63"/>
      <c r="H329" s="63"/>
      <c r="I329" s="87"/>
      <c r="J329" s="63"/>
      <c r="K329" s="63"/>
      <c r="L329" s="63"/>
      <c r="M329" s="63"/>
      <c r="N329" s="63"/>
      <c r="O329" s="64"/>
      <c r="P329" s="65"/>
      <c r="Q329" s="65"/>
      <c r="R329" s="65"/>
      <c r="S329" s="63"/>
      <c r="T329" s="65"/>
      <c r="U329" s="63"/>
      <c r="V329" s="66"/>
      <c r="W329" s="67"/>
      <c r="X329" s="9"/>
      <c r="Y329" s="9"/>
      <c r="Z329" s="9"/>
      <c r="AA329" s="9"/>
      <c r="AB329" s="9"/>
    </row>
    <row r="330" spans="1:28" s="41" customFormat="1" ht="12" outlineLevel="1">
      <c r="A330" s="35"/>
      <c r="B330" s="100" t="s">
        <v>864</v>
      </c>
      <c r="C330" s="101" t="s">
        <v>862</v>
      </c>
      <c r="D330" s="101"/>
      <c r="E330" s="36">
        <f>SUBTOTAL(9,E332:E342)</f>
        <v>10</v>
      </c>
      <c r="F330" s="37"/>
      <c r="G330" s="37"/>
      <c r="H330" s="37"/>
      <c r="I330" s="84"/>
      <c r="J330" s="37"/>
      <c r="K330" s="37"/>
      <c r="L330" s="37"/>
      <c r="M330" s="37"/>
      <c r="N330" s="37"/>
      <c r="O330" s="39"/>
      <c r="P330" s="39"/>
      <c r="Q330" s="39"/>
      <c r="R330" s="39"/>
      <c r="S330" s="37"/>
      <c r="T330" s="39"/>
      <c r="U330" s="37"/>
      <c r="V330" s="40"/>
      <c r="W330" s="38"/>
      <c r="X330" s="34"/>
      <c r="Y330" s="9"/>
      <c r="Z330" s="9"/>
      <c r="AA330" s="9"/>
      <c r="AB330" s="9"/>
    </row>
    <row r="331" spans="1:28" s="48" customFormat="1" ht="12" outlineLevel="2">
      <c r="A331" s="42"/>
      <c r="B331" s="94" t="s">
        <v>368</v>
      </c>
      <c r="C331" s="95"/>
      <c r="D331" s="95"/>
      <c r="E331" s="43">
        <f>SUBTOTAL(9,E332:E337)</f>
        <v>6</v>
      </c>
      <c r="F331" s="44"/>
      <c r="G331" s="44"/>
      <c r="H331" s="44"/>
      <c r="I331" s="85"/>
      <c r="J331" s="44"/>
      <c r="K331" s="44"/>
      <c r="L331" s="44"/>
      <c r="M331" s="44"/>
      <c r="N331" s="44"/>
      <c r="O331" s="46"/>
      <c r="P331" s="46"/>
      <c r="Q331" s="46"/>
      <c r="R331" s="46"/>
      <c r="S331" s="44"/>
      <c r="T331" s="46"/>
      <c r="U331" s="44"/>
      <c r="V331" s="47"/>
      <c r="W331" s="45"/>
      <c r="X331" s="41"/>
      <c r="Y331" s="9"/>
      <c r="Z331" s="9"/>
      <c r="AA331" s="9"/>
      <c r="AB331" s="9"/>
    </row>
    <row r="332" spans="1:28" s="9" customFormat="1" ht="91.5" customHeight="1">
      <c r="A332" s="49">
        <v>20</v>
      </c>
      <c r="B332" s="50" t="s">
        <v>577</v>
      </c>
      <c r="C332" s="51" t="s">
        <v>130</v>
      </c>
      <c r="D332" s="51" t="s">
        <v>257</v>
      </c>
      <c r="E332" s="52">
        <v>1</v>
      </c>
      <c r="F332" s="53" t="s">
        <v>81</v>
      </c>
      <c r="G332" s="54" t="s">
        <v>1081</v>
      </c>
      <c r="H332" s="54" t="s">
        <v>1081</v>
      </c>
      <c r="I332" s="86" t="s">
        <v>1082</v>
      </c>
      <c r="J332" s="55" t="s">
        <v>1083</v>
      </c>
      <c r="K332" s="55" t="s">
        <v>1035</v>
      </c>
      <c r="L332" s="55" t="s">
        <v>892</v>
      </c>
      <c r="M332" s="55" t="s">
        <v>814</v>
      </c>
      <c r="N332" s="55" t="s">
        <v>994</v>
      </c>
      <c r="O332" s="56">
        <v>19778258.390000001</v>
      </c>
      <c r="P332" s="56">
        <v>2050874.14</v>
      </c>
      <c r="Q332" s="56">
        <v>150707.88</v>
      </c>
      <c r="R332" s="56">
        <v>9889696.7100000009</v>
      </c>
      <c r="S332" s="57" t="s">
        <v>1559</v>
      </c>
      <c r="T332" s="56">
        <v>12090143.699999999</v>
      </c>
      <c r="U332" s="58" t="s">
        <v>858</v>
      </c>
      <c r="V332" s="59" t="s">
        <v>1908</v>
      </c>
      <c r="W332" s="60">
        <f t="shared" ref="W332:W337" si="10">IF(OR(LEFT(I332)="7",LEFT(I332,1)="8"),VALUE(RIGHT(I332,3)),VALUE(RIGHT(I332,4)))</f>
        <v>416</v>
      </c>
    </row>
    <row r="333" spans="1:28" s="9" customFormat="1" ht="105" customHeight="1">
      <c r="A333" s="49">
        <v>20</v>
      </c>
      <c r="B333" s="50" t="s">
        <v>577</v>
      </c>
      <c r="C333" s="51" t="s">
        <v>130</v>
      </c>
      <c r="D333" s="51" t="s">
        <v>257</v>
      </c>
      <c r="E333" s="52">
        <v>1</v>
      </c>
      <c r="F333" s="53" t="s">
        <v>1084</v>
      </c>
      <c r="G333" s="54" t="s">
        <v>1085</v>
      </c>
      <c r="H333" s="54" t="s">
        <v>1085</v>
      </c>
      <c r="I333" s="86" t="s">
        <v>1086</v>
      </c>
      <c r="J333" s="55" t="s">
        <v>911</v>
      </c>
      <c r="K333" s="55" t="s">
        <v>491</v>
      </c>
      <c r="L333" s="55" t="s">
        <v>684</v>
      </c>
      <c r="M333" s="55" t="s">
        <v>810</v>
      </c>
      <c r="N333" s="55" t="s">
        <v>994</v>
      </c>
      <c r="O333" s="56">
        <v>0</v>
      </c>
      <c r="P333" s="56">
        <v>0</v>
      </c>
      <c r="Q333" s="56">
        <v>0</v>
      </c>
      <c r="R333" s="56">
        <v>0</v>
      </c>
      <c r="S333" s="57" t="s">
        <v>1560</v>
      </c>
      <c r="T333" s="56">
        <v>0</v>
      </c>
      <c r="U333" s="58" t="s">
        <v>858</v>
      </c>
      <c r="V333" s="59" t="s">
        <v>1561</v>
      </c>
      <c r="W333" s="60">
        <f t="shared" si="10"/>
        <v>1414</v>
      </c>
    </row>
    <row r="334" spans="1:28" s="9" customFormat="1" ht="107.25" customHeight="1">
      <c r="A334" s="49">
        <v>20</v>
      </c>
      <c r="B334" s="50" t="s">
        <v>577</v>
      </c>
      <c r="C334" s="51" t="s">
        <v>130</v>
      </c>
      <c r="D334" s="51" t="s">
        <v>257</v>
      </c>
      <c r="E334" s="52">
        <v>1</v>
      </c>
      <c r="F334" s="53" t="s">
        <v>1084</v>
      </c>
      <c r="G334" s="54" t="s">
        <v>1085</v>
      </c>
      <c r="H334" s="54" t="s">
        <v>1085</v>
      </c>
      <c r="I334" s="86" t="s">
        <v>1087</v>
      </c>
      <c r="J334" s="55" t="s">
        <v>912</v>
      </c>
      <c r="K334" s="55" t="s">
        <v>1128</v>
      </c>
      <c r="L334" s="55" t="s">
        <v>684</v>
      </c>
      <c r="M334" s="55" t="s">
        <v>810</v>
      </c>
      <c r="N334" s="55" t="s">
        <v>994</v>
      </c>
      <c r="O334" s="56">
        <v>0</v>
      </c>
      <c r="P334" s="56">
        <v>0</v>
      </c>
      <c r="Q334" s="56">
        <v>0</v>
      </c>
      <c r="R334" s="56">
        <v>0</v>
      </c>
      <c r="S334" s="57" t="s">
        <v>1562</v>
      </c>
      <c r="T334" s="56">
        <v>0</v>
      </c>
      <c r="U334" s="58" t="s">
        <v>858</v>
      </c>
      <c r="V334" s="59" t="s">
        <v>1563</v>
      </c>
      <c r="W334" s="60">
        <f t="shared" si="10"/>
        <v>1445</v>
      </c>
    </row>
    <row r="335" spans="1:28" s="9" customFormat="1" ht="98.25" customHeight="1">
      <c r="A335" s="49">
        <v>20</v>
      </c>
      <c r="B335" s="50" t="s">
        <v>577</v>
      </c>
      <c r="C335" s="51" t="s">
        <v>130</v>
      </c>
      <c r="D335" s="51" t="s">
        <v>257</v>
      </c>
      <c r="E335" s="52">
        <v>1</v>
      </c>
      <c r="F335" s="53" t="s">
        <v>1084</v>
      </c>
      <c r="G335" s="54" t="s">
        <v>1085</v>
      </c>
      <c r="H335" s="54" t="s">
        <v>1085</v>
      </c>
      <c r="I335" s="86" t="s">
        <v>439</v>
      </c>
      <c r="J335" s="55" t="s">
        <v>912</v>
      </c>
      <c r="K335" s="55" t="s">
        <v>240</v>
      </c>
      <c r="L335" s="55" t="s">
        <v>684</v>
      </c>
      <c r="M335" s="55" t="s">
        <v>810</v>
      </c>
      <c r="N335" s="55" t="s">
        <v>994</v>
      </c>
      <c r="O335" s="56">
        <v>0</v>
      </c>
      <c r="P335" s="56">
        <v>0</v>
      </c>
      <c r="Q335" s="56">
        <v>0</v>
      </c>
      <c r="R335" s="56">
        <v>0</v>
      </c>
      <c r="S335" s="57" t="s">
        <v>1564</v>
      </c>
      <c r="T335" s="56">
        <v>0.01</v>
      </c>
      <c r="U335" s="58" t="s">
        <v>858</v>
      </c>
      <c r="V335" s="59" t="s">
        <v>1565</v>
      </c>
      <c r="W335" s="60">
        <f t="shared" si="10"/>
        <v>1447</v>
      </c>
    </row>
    <row r="336" spans="1:28" s="9" customFormat="1" ht="101.25">
      <c r="A336" s="49">
        <v>20</v>
      </c>
      <c r="B336" s="50" t="s">
        <v>577</v>
      </c>
      <c r="C336" s="51" t="s">
        <v>130</v>
      </c>
      <c r="D336" s="51" t="s">
        <v>257</v>
      </c>
      <c r="E336" s="52">
        <v>1</v>
      </c>
      <c r="F336" s="53" t="s">
        <v>1084</v>
      </c>
      <c r="G336" s="54" t="s">
        <v>1085</v>
      </c>
      <c r="H336" s="54" t="s">
        <v>1085</v>
      </c>
      <c r="I336" s="86" t="s">
        <v>241</v>
      </c>
      <c r="J336" s="55" t="s">
        <v>359</v>
      </c>
      <c r="K336" s="55" t="s">
        <v>1129</v>
      </c>
      <c r="L336" s="55" t="s">
        <v>684</v>
      </c>
      <c r="M336" s="55" t="s">
        <v>810</v>
      </c>
      <c r="N336" s="55" t="s">
        <v>994</v>
      </c>
      <c r="O336" s="56">
        <v>65716259.020000003</v>
      </c>
      <c r="P336" s="56">
        <v>9514894.8800000008</v>
      </c>
      <c r="Q336" s="56">
        <v>2275200.89</v>
      </c>
      <c r="R336" s="56">
        <v>9637635.9199999999</v>
      </c>
      <c r="S336" s="57" t="s">
        <v>1909</v>
      </c>
      <c r="T336" s="56">
        <v>67878718.870000005</v>
      </c>
      <c r="U336" s="58" t="s">
        <v>858</v>
      </c>
      <c r="V336" s="59" t="s">
        <v>1910</v>
      </c>
      <c r="W336" s="60">
        <f t="shared" si="10"/>
        <v>1448</v>
      </c>
    </row>
    <row r="337" spans="1:28" s="9" customFormat="1" ht="211.5" customHeight="1">
      <c r="A337" s="49">
        <v>20</v>
      </c>
      <c r="B337" s="50" t="s">
        <v>577</v>
      </c>
      <c r="C337" s="51" t="s">
        <v>130</v>
      </c>
      <c r="D337" s="51" t="s">
        <v>257</v>
      </c>
      <c r="E337" s="52">
        <v>1</v>
      </c>
      <c r="F337" s="53" t="s">
        <v>91</v>
      </c>
      <c r="G337" s="54" t="s">
        <v>92</v>
      </c>
      <c r="H337" s="54" t="s">
        <v>92</v>
      </c>
      <c r="I337" s="86" t="s">
        <v>93</v>
      </c>
      <c r="J337" s="55" t="s">
        <v>94</v>
      </c>
      <c r="K337" s="55" t="s">
        <v>147</v>
      </c>
      <c r="L337" s="55" t="s">
        <v>303</v>
      </c>
      <c r="M337" s="55" t="s">
        <v>857</v>
      </c>
      <c r="N337" s="55" t="s">
        <v>850</v>
      </c>
      <c r="O337" s="56">
        <v>0</v>
      </c>
      <c r="P337" s="56">
        <v>0</v>
      </c>
      <c r="Q337" s="56">
        <v>0</v>
      </c>
      <c r="R337" s="56">
        <v>0</v>
      </c>
      <c r="S337" s="57" t="s">
        <v>981</v>
      </c>
      <c r="T337" s="56">
        <v>0</v>
      </c>
      <c r="U337" s="58" t="s">
        <v>306</v>
      </c>
      <c r="V337" s="59" t="s">
        <v>1911</v>
      </c>
      <c r="W337" s="60">
        <f t="shared" si="10"/>
        <v>1374</v>
      </c>
    </row>
    <row r="338" spans="1:28" s="48" customFormat="1" ht="12" outlineLevel="2">
      <c r="A338" s="68"/>
      <c r="B338" s="92" t="s">
        <v>369</v>
      </c>
      <c r="C338" s="93"/>
      <c r="D338" s="93"/>
      <c r="E338" s="69">
        <f>SUBTOTAL(9,E339:E342)</f>
        <v>4</v>
      </c>
      <c r="F338" s="70"/>
      <c r="G338" s="70"/>
      <c r="H338" s="70"/>
      <c r="I338" s="88"/>
      <c r="J338" s="70"/>
      <c r="K338" s="70"/>
      <c r="L338" s="70"/>
      <c r="M338" s="70"/>
      <c r="N338" s="70"/>
      <c r="O338" s="72"/>
      <c r="P338" s="72"/>
      <c r="Q338" s="72"/>
      <c r="R338" s="72"/>
      <c r="S338" s="70"/>
      <c r="T338" s="72"/>
      <c r="U338" s="70"/>
      <c r="V338" s="73"/>
      <c r="W338" s="71"/>
      <c r="X338" s="9"/>
      <c r="Y338" s="9"/>
      <c r="Z338" s="34"/>
      <c r="AA338" s="34"/>
      <c r="AB338" s="34"/>
    </row>
    <row r="339" spans="1:28" s="9" customFormat="1" ht="82.5" customHeight="1">
      <c r="A339" s="49">
        <v>20</v>
      </c>
      <c r="B339" s="50" t="s">
        <v>577</v>
      </c>
      <c r="C339" s="51" t="s">
        <v>130</v>
      </c>
      <c r="D339" s="51" t="s">
        <v>682</v>
      </c>
      <c r="E339" s="52">
        <v>1</v>
      </c>
      <c r="F339" s="53">
        <v>315</v>
      </c>
      <c r="G339" s="54" t="s">
        <v>122</v>
      </c>
      <c r="H339" s="54" t="s">
        <v>822</v>
      </c>
      <c r="I339" s="86">
        <v>20042041001379</v>
      </c>
      <c r="J339" s="55" t="s">
        <v>339</v>
      </c>
      <c r="K339" s="55" t="s">
        <v>1130</v>
      </c>
      <c r="L339" s="55" t="s">
        <v>303</v>
      </c>
      <c r="M339" s="55" t="s">
        <v>857</v>
      </c>
      <c r="N339" s="55" t="s">
        <v>850</v>
      </c>
      <c r="O339" s="56">
        <v>2284503.7200000002</v>
      </c>
      <c r="P339" s="56">
        <v>0</v>
      </c>
      <c r="Q339" s="56">
        <v>75218.06</v>
      </c>
      <c r="R339" s="56">
        <v>216584.46</v>
      </c>
      <c r="S339" s="57" t="s">
        <v>1567</v>
      </c>
      <c r="T339" s="56">
        <v>2143137.3199999998</v>
      </c>
      <c r="U339" s="58" t="s">
        <v>306</v>
      </c>
      <c r="V339" s="59" t="s">
        <v>1363</v>
      </c>
      <c r="W339" s="60">
        <f>IF(OR(LEFT(I339)="7",LEFT(I339,1)="8"),VALUE(RIGHT(I339,3)),VALUE(RIGHT(I339,4)))</f>
        <v>1379</v>
      </c>
    </row>
    <row r="340" spans="1:28" s="9" customFormat="1" ht="90" customHeight="1">
      <c r="A340" s="49">
        <v>20</v>
      </c>
      <c r="B340" s="50" t="s">
        <v>577</v>
      </c>
      <c r="C340" s="51" t="s">
        <v>130</v>
      </c>
      <c r="D340" s="51" t="s">
        <v>682</v>
      </c>
      <c r="E340" s="52">
        <v>1</v>
      </c>
      <c r="F340" s="53">
        <v>315</v>
      </c>
      <c r="G340" s="54" t="s">
        <v>122</v>
      </c>
      <c r="H340" s="54" t="s">
        <v>123</v>
      </c>
      <c r="I340" s="86">
        <v>20042041001380</v>
      </c>
      <c r="J340" s="55" t="s">
        <v>340</v>
      </c>
      <c r="K340" s="55" t="s">
        <v>1131</v>
      </c>
      <c r="L340" s="55" t="s">
        <v>303</v>
      </c>
      <c r="M340" s="55" t="s">
        <v>857</v>
      </c>
      <c r="N340" s="55" t="s">
        <v>850</v>
      </c>
      <c r="O340" s="56">
        <v>5645042.3300000001</v>
      </c>
      <c r="P340" s="56">
        <v>0</v>
      </c>
      <c r="Q340" s="56">
        <v>148960.29999999999</v>
      </c>
      <c r="R340" s="56">
        <v>2120257.2799999998</v>
      </c>
      <c r="S340" s="57" t="s">
        <v>1567</v>
      </c>
      <c r="T340" s="56">
        <v>3673745.35</v>
      </c>
      <c r="U340" s="58" t="s">
        <v>306</v>
      </c>
      <c r="V340" s="59" t="s">
        <v>1364</v>
      </c>
      <c r="W340" s="60">
        <f>IF(OR(LEFT(I340)="7",LEFT(I340,1)="8"),VALUE(RIGHT(I340,3)),VALUE(RIGHT(I340,4)))</f>
        <v>1380</v>
      </c>
    </row>
    <row r="341" spans="1:28" s="9" customFormat="1" ht="94.5" customHeight="1">
      <c r="A341" s="49">
        <v>20</v>
      </c>
      <c r="B341" s="50" t="s">
        <v>577</v>
      </c>
      <c r="C341" s="51" t="s">
        <v>130</v>
      </c>
      <c r="D341" s="51" t="s">
        <v>682</v>
      </c>
      <c r="E341" s="52">
        <v>1</v>
      </c>
      <c r="F341" s="53">
        <v>315</v>
      </c>
      <c r="G341" s="54" t="s">
        <v>122</v>
      </c>
      <c r="H341" s="54" t="s">
        <v>815</v>
      </c>
      <c r="I341" s="86">
        <v>20042041001381</v>
      </c>
      <c r="J341" s="55" t="s">
        <v>341</v>
      </c>
      <c r="K341" s="55" t="s">
        <v>495</v>
      </c>
      <c r="L341" s="55" t="s">
        <v>303</v>
      </c>
      <c r="M341" s="55" t="s">
        <v>857</v>
      </c>
      <c r="N341" s="55" t="s">
        <v>850</v>
      </c>
      <c r="O341" s="56">
        <v>6506403.8399999999</v>
      </c>
      <c r="P341" s="56">
        <v>0</v>
      </c>
      <c r="Q341" s="56">
        <v>199421.72</v>
      </c>
      <c r="R341" s="56">
        <v>1468354.24</v>
      </c>
      <c r="S341" s="57" t="s">
        <v>1568</v>
      </c>
      <c r="T341" s="56">
        <v>5237471.32</v>
      </c>
      <c r="U341" s="58" t="s">
        <v>306</v>
      </c>
      <c r="V341" s="59" t="s">
        <v>1362</v>
      </c>
      <c r="W341" s="60">
        <f>IF(OR(LEFT(I341)="7",LEFT(I341,1)="8"),VALUE(RIGHT(I341,3)),VALUE(RIGHT(I341,4)))</f>
        <v>1381</v>
      </c>
    </row>
    <row r="342" spans="1:28" s="9" customFormat="1" ht="78.75">
      <c r="A342" s="49">
        <v>20</v>
      </c>
      <c r="B342" s="50" t="s">
        <v>577</v>
      </c>
      <c r="C342" s="51" t="s">
        <v>130</v>
      </c>
      <c r="D342" s="51" t="s">
        <v>682</v>
      </c>
      <c r="E342" s="52">
        <v>1</v>
      </c>
      <c r="F342" s="53">
        <v>315</v>
      </c>
      <c r="G342" s="54" t="s">
        <v>122</v>
      </c>
      <c r="H342" s="54" t="s">
        <v>485</v>
      </c>
      <c r="I342" s="86">
        <v>20042041001382</v>
      </c>
      <c r="J342" s="55" t="s">
        <v>148</v>
      </c>
      <c r="K342" s="55" t="s">
        <v>275</v>
      </c>
      <c r="L342" s="55" t="s">
        <v>303</v>
      </c>
      <c r="M342" s="55" t="s">
        <v>857</v>
      </c>
      <c r="N342" s="55" t="s">
        <v>850</v>
      </c>
      <c r="O342" s="56">
        <v>833307.87</v>
      </c>
      <c r="P342" s="56">
        <v>0</v>
      </c>
      <c r="Q342" s="56">
        <v>28769.29</v>
      </c>
      <c r="R342" s="56">
        <v>0</v>
      </c>
      <c r="S342" s="57" t="s">
        <v>1566</v>
      </c>
      <c r="T342" s="56">
        <v>862077.16</v>
      </c>
      <c r="U342" s="58" t="s">
        <v>306</v>
      </c>
      <c r="V342" s="59" t="s">
        <v>1912</v>
      </c>
      <c r="W342" s="60">
        <f>IF(OR(LEFT(I342)="7",LEFT(I342,1)="8"),VALUE(RIGHT(I342,3)),VALUE(RIGHT(I342,4)))</f>
        <v>1382</v>
      </c>
    </row>
    <row r="343" spans="1:28" s="34" customFormat="1" ht="12" outlineLevel="3">
      <c r="A343" s="61"/>
      <c r="B343" s="102" t="s">
        <v>823</v>
      </c>
      <c r="C343" s="103"/>
      <c r="D343" s="103"/>
      <c r="E343" s="62">
        <f>SUBTOTAL(9,E346:E358)</f>
        <v>12</v>
      </c>
      <c r="F343" s="63"/>
      <c r="G343" s="63"/>
      <c r="H343" s="63"/>
      <c r="I343" s="87"/>
      <c r="J343" s="63"/>
      <c r="K343" s="63"/>
      <c r="L343" s="63"/>
      <c r="M343" s="63"/>
      <c r="N343" s="63"/>
      <c r="O343" s="64"/>
      <c r="P343" s="65"/>
      <c r="Q343" s="65"/>
      <c r="R343" s="65"/>
      <c r="S343" s="63"/>
      <c r="T343" s="65"/>
      <c r="U343" s="63"/>
      <c r="V343" s="66"/>
      <c r="W343" s="67"/>
      <c r="X343" s="9"/>
      <c r="Y343" s="9"/>
      <c r="Z343" s="9"/>
      <c r="AA343" s="9"/>
      <c r="AB343" s="9"/>
    </row>
    <row r="344" spans="1:28" s="41" customFormat="1" ht="12" outlineLevel="1">
      <c r="A344" s="35"/>
      <c r="B344" s="100" t="s">
        <v>864</v>
      </c>
      <c r="C344" s="101" t="s">
        <v>862</v>
      </c>
      <c r="D344" s="101"/>
      <c r="E344" s="36">
        <f>SUBTOTAL(9,E346:E358)</f>
        <v>12</v>
      </c>
      <c r="F344" s="37"/>
      <c r="G344" s="37"/>
      <c r="H344" s="37"/>
      <c r="I344" s="84"/>
      <c r="J344" s="37"/>
      <c r="K344" s="37"/>
      <c r="L344" s="37"/>
      <c r="M344" s="37"/>
      <c r="N344" s="37"/>
      <c r="O344" s="39"/>
      <c r="P344" s="39"/>
      <c r="Q344" s="39"/>
      <c r="R344" s="39"/>
      <c r="S344" s="37"/>
      <c r="T344" s="39"/>
      <c r="U344" s="37"/>
      <c r="V344" s="40"/>
      <c r="W344" s="38"/>
      <c r="X344" s="34"/>
      <c r="Y344" s="9"/>
      <c r="Z344" s="9"/>
      <c r="AA344" s="9"/>
      <c r="AB344" s="9"/>
    </row>
    <row r="345" spans="1:28" s="48" customFormat="1" ht="12" outlineLevel="2">
      <c r="A345" s="42"/>
      <c r="B345" s="94" t="s">
        <v>368</v>
      </c>
      <c r="C345" s="95"/>
      <c r="D345" s="95"/>
      <c r="E345" s="43">
        <f>SUBTOTAL(9,E346:E349)</f>
        <v>4</v>
      </c>
      <c r="F345" s="44"/>
      <c r="G345" s="44"/>
      <c r="H345" s="44"/>
      <c r="I345" s="85"/>
      <c r="J345" s="44"/>
      <c r="K345" s="44"/>
      <c r="L345" s="44"/>
      <c r="M345" s="44"/>
      <c r="N345" s="44"/>
      <c r="O345" s="46"/>
      <c r="P345" s="46"/>
      <c r="Q345" s="46"/>
      <c r="R345" s="46"/>
      <c r="S345" s="44"/>
      <c r="T345" s="46"/>
      <c r="U345" s="44"/>
      <c r="V345" s="47"/>
      <c r="W345" s="45"/>
      <c r="X345" s="41"/>
      <c r="Y345" s="9"/>
      <c r="Z345" s="9"/>
      <c r="AA345" s="9"/>
      <c r="AB345" s="9"/>
    </row>
    <row r="346" spans="1:28" s="9" customFormat="1" ht="149.25" customHeight="1">
      <c r="A346" s="49">
        <v>21</v>
      </c>
      <c r="B346" s="50" t="s">
        <v>823</v>
      </c>
      <c r="C346" s="51" t="s">
        <v>130</v>
      </c>
      <c r="D346" s="51" t="s">
        <v>257</v>
      </c>
      <c r="E346" s="52">
        <v>1</v>
      </c>
      <c r="F346" s="53">
        <v>500</v>
      </c>
      <c r="G346" s="54" t="s">
        <v>1181</v>
      </c>
      <c r="H346" s="54" t="s">
        <v>669</v>
      </c>
      <c r="I346" s="86">
        <v>20092150001518</v>
      </c>
      <c r="J346" s="55" t="s">
        <v>1182</v>
      </c>
      <c r="K346" s="55" t="s">
        <v>1163</v>
      </c>
      <c r="L346" s="55" t="s">
        <v>303</v>
      </c>
      <c r="M346" s="55" t="s">
        <v>500</v>
      </c>
      <c r="N346" s="55" t="s">
        <v>305</v>
      </c>
      <c r="O346" s="56">
        <v>80931134.099999994</v>
      </c>
      <c r="P346" s="56">
        <v>40810739</v>
      </c>
      <c r="Q346" s="56">
        <v>3329272.25</v>
      </c>
      <c r="R346" s="56">
        <v>52346935.560000002</v>
      </c>
      <c r="S346" s="57" t="s">
        <v>1913</v>
      </c>
      <c r="T346" s="56">
        <v>72724209.790000007</v>
      </c>
      <c r="U346" s="58" t="s">
        <v>858</v>
      </c>
      <c r="V346" s="59" t="s">
        <v>1365</v>
      </c>
      <c r="W346" s="60">
        <f>IF(OR(LEFT(I346)="7",LEFT(I346,1)="8"),VALUE(RIGHT(I346,3)),VALUE(RIGHT(I346,4)))</f>
        <v>1518</v>
      </c>
    </row>
    <row r="347" spans="1:28" s="9" customFormat="1" ht="69.75" customHeight="1">
      <c r="A347" s="49">
        <v>21</v>
      </c>
      <c r="B347" s="50" t="s">
        <v>823</v>
      </c>
      <c r="C347" s="51" t="s">
        <v>130</v>
      </c>
      <c r="D347" s="51" t="s">
        <v>257</v>
      </c>
      <c r="E347" s="52">
        <v>1</v>
      </c>
      <c r="F347" s="53" t="s">
        <v>824</v>
      </c>
      <c r="G347" s="54" t="s">
        <v>825</v>
      </c>
      <c r="H347" s="54" t="s">
        <v>873</v>
      </c>
      <c r="I347" s="86" t="s">
        <v>119</v>
      </c>
      <c r="J347" s="55" t="s">
        <v>120</v>
      </c>
      <c r="K347" s="55" t="s">
        <v>121</v>
      </c>
      <c r="L347" s="55" t="s">
        <v>303</v>
      </c>
      <c r="M347" s="55" t="s">
        <v>304</v>
      </c>
      <c r="N347" s="55" t="s">
        <v>451</v>
      </c>
      <c r="O347" s="56">
        <v>85779616.590000004</v>
      </c>
      <c r="P347" s="56">
        <v>22624494</v>
      </c>
      <c r="Q347" s="56">
        <v>2741408.43</v>
      </c>
      <c r="R347" s="56">
        <v>106149.25</v>
      </c>
      <c r="S347" s="57" t="s">
        <v>1569</v>
      </c>
      <c r="T347" s="56">
        <v>69818177</v>
      </c>
      <c r="U347" s="58" t="s">
        <v>858</v>
      </c>
      <c r="V347" s="59" t="s">
        <v>1367</v>
      </c>
      <c r="W347" s="60">
        <f>IF(OR(LEFT(I347)="7",LEFT(I347,1)="8"),VALUE(RIGHT(I347,3)),VALUE(RIGHT(I347,4)))</f>
        <v>101</v>
      </c>
    </row>
    <row r="348" spans="1:28" s="9" customFormat="1" ht="66" customHeight="1">
      <c r="A348" s="49">
        <v>21</v>
      </c>
      <c r="B348" s="50" t="s">
        <v>823</v>
      </c>
      <c r="C348" s="51" t="s">
        <v>130</v>
      </c>
      <c r="D348" s="51" t="s">
        <v>257</v>
      </c>
      <c r="E348" s="52">
        <v>1</v>
      </c>
      <c r="F348" s="53" t="s">
        <v>824</v>
      </c>
      <c r="G348" s="54" t="s">
        <v>825</v>
      </c>
      <c r="H348" s="54" t="s">
        <v>825</v>
      </c>
      <c r="I348" s="86">
        <v>800021271526</v>
      </c>
      <c r="J348" s="55" t="s">
        <v>826</v>
      </c>
      <c r="K348" s="55" t="s">
        <v>827</v>
      </c>
      <c r="L348" s="55" t="s">
        <v>892</v>
      </c>
      <c r="M348" s="55" t="s">
        <v>812</v>
      </c>
      <c r="N348" s="55" t="s">
        <v>994</v>
      </c>
      <c r="O348" s="56">
        <v>9949539.7300000004</v>
      </c>
      <c r="P348" s="56">
        <v>0</v>
      </c>
      <c r="Q348" s="56">
        <v>312969.61</v>
      </c>
      <c r="R348" s="56">
        <v>43355.33</v>
      </c>
      <c r="S348" s="57" t="s">
        <v>1147</v>
      </c>
      <c r="T348" s="56">
        <v>10254902.199999999</v>
      </c>
      <c r="U348" s="58" t="s">
        <v>858</v>
      </c>
      <c r="V348" s="59" t="s">
        <v>1366</v>
      </c>
      <c r="W348" s="60">
        <f>IF(OR(LEFT(I348)="7",LEFT(I348,1)="8"),VALUE(RIGHT(I348,3)),VALUE(RIGHT(I348,4)))</f>
        <v>526</v>
      </c>
    </row>
    <row r="349" spans="1:28" s="9" customFormat="1" ht="66" customHeight="1">
      <c r="A349" s="49">
        <v>21</v>
      </c>
      <c r="B349" s="50" t="s">
        <v>823</v>
      </c>
      <c r="C349" s="51" t="s">
        <v>130</v>
      </c>
      <c r="D349" s="51" t="s">
        <v>257</v>
      </c>
      <c r="E349" s="52">
        <v>1</v>
      </c>
      <c r="F349" s="53" t="s">
        <v>824</v>
      </c>
      <c r="G349" s="54" t="s">
        <v>825</v>
      </c>
      <c r="H349" s="54" t="s">
        <v>593</v>
      </c>
      <c r="I349" s="86">
        <v>800021252527</v>
      </c>
      <c r="J349" s="55" t="s">
        <v>261</v>
      </c>
      <c r="K349" s="55" t="s">
        <v>262</v>
      </c>
      <c r="L349" s="55" t="s">
        <v>892</v>
      </c>
      <c r="M349" s="55" t="s">
        <v>812</v>
      </c>
      <c r="N349" s="55" t="s">
        <v>994</v>
      </c>
      <c r="O349" s="56">
        <v>240813.58</v>
      </c>
      <c r="P349" s="56">
        <v>0</v>
      </c>
      <c r="Q349" s="56">
        <v>3486.19</v>
      </c>
      <c r="R349" s="56">
        <v>320.14999999999998</v>
      </c>
      <c r="S349" s="57" t="s">
        <v>1183</v>
      </c>
      <c r="T349" s="56">
        <v>249700.45</v>
      </c>
      <c r="U349" s="58" t="s">
        <v>858</v>
      </c>
      <c r="V349" s="59" t="s">
        <v>1368</v>
      </c>
      <c r="W349" s="60">
        <f>IF(OR(LEFT(I349)="7",LEFT(I349,1)="8"),VALUE(RIGHT(I349,3)),VALUE(RIGHT(I349,4)))</f>
        <v>527</v>
      </c>
    </row>
    <row r="350" spans="1:28" s="48" customFormat="1" ht="12" outlineLevel="2">
      <c r="A350" s="68"/>
      <c r="B350" s="92" t="s">
        <v>369</v>
      </c>
      <c r="C350" s="93"/>
      <c r="D350" s="93"/>
      <c r="E350" s="69">
        <f>SUBTOTAL(9,E351:E358)</f>
        <v>8</v>
      </c>
      <c r="F350" s="70"/>
      <c r="G350" s="70"/>
      <c r="H350" s="70"/>
      <c r="I350" s="88"/>
      <c r="J350" s="70"/>
      <c r="K350" s="70"/>
      <c r="L350" s="70"/>
      <c r="M350" s="70"/>
      <c r="N350" s="70"/>
      <c r="O350" s="72"/>
      <c r="P350" s="72"/>
      <c r="Q350" s="72"/>
      <c r="R350" s="72"/>
      <c r="S350" s="70"/>
      <c r="T350" s="72"/>
      <c r="U350" s="70"/>
      <c r="V350" s="73"/>
      <c r="W350" s="71"/>
      <c r="X350" s="9"/>
      <c r="Y350" s="9"/>
      <c r="Z350" s="9"/>
      <c r="AA350" s="9"/>
      <c r="AB350" s="9"/>
    </row>
    <row r="351" spans="1:28" s="9" customFormat="1" ht="84.75" customHeight="1">
      <c r="A351" s="49">
        <v>21</v>
      </c>
      <c r="B351" s="50" t="s">
        <v>823</v>
      </c>
      <c r="C351" s="51" t="s">
        <v>130</v>
      </c>
      <c r="D351" s="51" t="s">
        <v>682</v>
      </c>
      <c r="E351" s="52">
        <v>1</v>
      </c>
      <c r="F351" s="53">
        <v>210</v>
      </c>
      <c r="G351" s="54" t="s">
        <v>263</v>
      </c>
      <c r="H351" s="54" t="s">
        <v>264</v>
      </c>
      <c r="I351" s="86">
        <v>700021274026</v>
      </c>
      <c r="J351" s="55" t="s">
        <v>957</v>
      </c>
      <c r="K351" s="55" t="s">
        <v>958</v>
      </c>
      <c r="L351" s="55" t="s">
        <v>892</v>
      </c>
      <c r="M351" s="55" t="s">
        <v>959</v>
      </c>
      <c r="N351" s="55" t="s">
        <v>305</v>
      </c>
      <c r="O351" s="56">
        <v>453475.62</v>
      </c>
      <c r="P351" s="56">
        <v>0</v>
      </c>
      <c r="Q351" s="56">
        <v>0</v>
      </c>
      <c r="R351" s="56">
        <v>0</v>
      </c>
      <c r="S351" s="57" t="s">
        <v>1572</v>
      </c>
      <c r="T351" s="56">
        <v>453475.62</v>
      </c>
      <c r="U351" s="58" t="s">
        <v>858</v>
      </c>
      <c r="V351" s="59" t="s">
        <v>1369</v>
      </c>
      <c r="W351" s="60">
        <f t="shared" ref="W351:W358" si="11">IF(OR(LEFT(I351)="7",LEFT(I351,1)="8"),VALUE(RIGHT(I351,3)),VALUE(RIGHT(I351,4)))</f>
        <v>26</v>
      </c>
    </row>
    <row r="352" spans="1:28" s="9" customFormat="1" ht="103.5" customHeight="1">
      <c r="A352" s="49">
        <v>21</v>
      </c>
      <c r="B352" s="50" t="s">
        <v>823</v>
      </c>
      <c r="C352" s="51" t="s">
        <v>130</v>
      </c>
      <c r="D352" s="51" t="s">
        <v>682</v>
      </c>
      <c r="E352" s="52">
        <v>1</v>
      </c>
      <c r="F352" s="53">
        <v>210</v>
      </c>
      <c r="G352" s="54" t="s">
        <v>263</v>
      </c>
      <c r="H352" s="54" t="s">
        <v>264</v>
      </c>
      <c r="I352" s="86">
        <v>700021268119</v>
      </c>
      <c r="J352" s="55" t="s">
        <v>955</v>
      </c>
      <c r="K352" s="55" t="s">
        <v>956</v>
      </c>
      <c r="L352" s="55" t="s">
        <v>892</v>
      </c>
      <c r="M352" s="55" t="s">
        <v>538</v>
      </c>
      <c r="N352" s="55" t="s">
        <v>305</v>
      </c>
      <c r="O352" s="56">
        <v>147036.76999999999</v>
      </c>
      <c r="P352" s="56">
        <v>0</v>
      </c>
      <c r="Q352" s="56">
        <v>4211.16</v>
      </c>
      <c r="R352" s="56">
        <v>20300</v>
      </c>
      <c r="S352" s="57" t="s">
        <v>1573</v>
      </c>
      <c r="T352" s="56">
        <v>135529.16</v>
      </c>
      <c r="U352" s="58" t="s">
        <v>858</v>
      </c>
      <c r="V352" s="59" t="s">
        <v>1914</v>
      </c>
      <c r="W352" s="60">
        <f t="shared" si="11"/>
        <v>119</v>
      </c>
    </row>
    <row r="353" spans="1:28" s="9" customFormat="1" ht="81.75" customHeight="1">
      <c r="A353" s="49">
        <v>21</v>
      </c>
      <c r="B353" s="50" t="s">
        <v>823</v>
      </c>
      <c r="C353" s="51" t="s">
        <v>130</v>
      </c>
      <c r="D353" s="51" t="s">
        <v>682</v>
      </c>
      <c r="E353" s="52">
        <v>1</v>
      </c>
      <c r="F353" s="53">
        <v>210</v>
      </c>
      <c r="G353" s="54" t="s">
        <v>263</v>
      </c>
      <c r="H353" s="54" t="s">
        <v>264</v>
      </c>
      <c r="I353" s="86">
        <v>700021211125</v>
      </c>
      <c r="J353" s="55" t="s">
        <v>265</v>
      </c>
      <c r="K353" s="55" t="s">
        <v>953</v>
      </c>
      <c r="L353" s="55" t="s">
        <v>892</v>
      </c>
      <c r="M353" s="55" t="s">
        <v>814</v>
      </c>
      <c r="N353" s="55" t="s">
        <v>305</v>
      </c>
      <c r="O353" s="56">
        <v>4392379.03</v>
      </c>
      <c r="P353" s="56">
        <v>0</v>
      </c>
      <c r="Q353" s="56">
        <v>239656.64</v>
      </c>
      <c r="R353" s="56">
        <v>7733.32</v>
      </c>
      <c r="S353" s="57" t="s">
        <v>1915</v>
      </c>
      <c r="T353" s="56">
        <v>4599608.0199999996</v>
      </c>
      <c r="U353" s="58" t="s">
        <v>858</v>
      </c>
      <c r="V353" s="59" t="s">
        <v>1916</v>
      </c>
      <c r="W353" s="60">
        <f t="shared" si="11"/>
        <v>125</v>
      </c>
    </row>
    <row r="354" spans="1:28" s="9" customFormat="1" ht="103.5" customHeight="1">
      <c r="A354" s="49">
        <v>21</v>
      </c>
      <c r="B354" s="50" t="s">
        <v>823</v>
      </c>
      <c r="C354" s="51" t="s">
        <v>130</v>
      </c>
      <c r="D354" s="51" t="s">
        <v>682</v>
      </c>
      <c r="E354" s="52">
        <v>1</v>
      </c>
      <c r="F354" s="53">
        <v>210</v>
      </c>
      <c r="G354" s="54" t="s">
        <v>263</v>
      </c>
      <c r="H354" s="54" t="s">
        <v>264</v>
      </c>
      <c r="I354" s="86">
        <v>700021261306</v>
      </c>
      <c r="J354" s="55" t="s">
        <v>954</v>
      </c>
      <c r="K354" s="55" t="s">
        <v>276</v>
      </c>
      <c r="L354" s="55" t="s">
        <v>892</v>
      </c>
      <c r="M354" s="55" t="s">
        <v>538</v>
      </c>
      <c r="N354" s="55" t="s">
        <v>305</v>
      </c>
      <c r="O354" s="56">
        <v>0</v>
      </c>
      <c r="P354" s="56">
        <v>0</v>
      </c>
      <c r="Q354" s="56">
        <v>0</v>
      </c>
      <c r="R354" s="56">
        <v>0</v>
      </c>
      <c r="S354" s="57" t="s">
        <v>1574</v>
      </c>
      <c r="T354" s="56">
        <v>0</v>
      </c>
      <c r="U354" s="58" t="s">
        <v>858</v>
      </c>
      <c r="V354" s="59" t="s">
        <v>1394</v>
      </c>
      <c r="W354" s="60">
        <f t="shared" si="11"/>
        <v>306</v>
      </c>
    </row>
    <row r="355" spans="1:28" s="9" customFormat="1" ht="101.25" customHeight="1">
      <c r="A355" s="49">
        <v>21</v>
      </c>
      <c r="B355" s="50" t="s">
        <v>823</v>
      </c>
      <c r="C355" s="51" t="s">
        <v>130</v>
      </c>
      <c r="D355" s="51" t="s">
        <v>682</v>
      </c>
      <c r="E355" s="52">
        <v>1</v>
      </c>
      <c r="F355" s="53">
        <v>210</v>
      </c>
      <c r="G355" s="54" t="s">
        <v>263</v>
      </c>
      <c r="H355" s="54" t="s">
        <v>264</v>
      </c>
      <c r="I355" s="86">
        <v>700021276331</v>
      </c>
      <c r="J355" s="55" t="s">
        <v>960</v>
      </c>
      <c r="K355" s="55" t="s">
        <v>961</v>
      </c>
      <c r="L355" s="55" t="s">
        <v>892</v>
      </c>
      <c r="M355" s="55" t="s">
        <v>538</v>
      </c>
      <c r="N355" s="55" t="s">
        <v>305</v>
      </c>
      <c r="O355" s="56">
        <v>1632742.33</v>
      </c>
      <c r="P355" s="56">
        <v>0</v>
      </c>
      <c r="Q355" s="56">
        <v>0</v>
      </c>
      <c r="R355" s="56">
        <v>0</v>
      </c>
      <c r="S355" s="57" t="s">
        <v>1575</v>
      </c>
      <c r="T355" s="56">
        <v>1632742.33</v>
      </c>
      <c r="U355" s="58" t="s">
        <v>858</v>
      </c>
      <c r="V355" s="59" t="s">
        <v>1370</v>
      </c>
      <c r="W355" s="60">
        <f t="shared" si="11"/>
        <v>331</v>
      </c>
    </row>
    <row r="356" spans="1:28" s="9" customFormat="1" ht="82.5" customHeight="1">
      <c r="A356" s="49">
        <v>21</v>
      </c>
      <c r="B356" s="50" t="s">
        <v>823</v>
      </c>
      <c r="C356" s="51" t="s">
        <v>130</v>
      </c>
      <c r="D356" s="51" t="s">
        <v>682</v>
      </c>
      <c r="E356" s="52">
        <v>1</v>
      </c>
      <c r="F356" s="53">
        <v>210</v>
      </c>
      <c r="G356" s="54" t="s">
        <v>263</v>
      </c>
      <c r="H356" s="54" t="s">
        <v>264</v>
      </c>
      <c r="I356" s="86">
        <v>700021300336</v>
      </c>
      <c r="J356" s="55" t="s">
        <v>962</v>
      </c>
      <c r="K356" s="55" t="s">
        <v>963</v>
      </c>
      <c r="L356" s="55" t="s">
        <v>892</v>
      </c>
      <c r="M356" s="55" t="s">
        <v>538</v>
      </c>
      <c r="N356" s="55" t="s">
        <v>305</v>
      </c>
      <c r="O356" s="56">
        <v>3928270.01</v>
      </c>
      <c r="P356" s="56">
        <v>0</v>
      </c>
      <c r="Q356" s="56">
        <v>0</v>
      </c>
      <c r="R356" s="56">
        <v>0</v>
      </c>
      <c r="S356" s="57" t="s">
        <v>1651</v>
      </c>
      <c r="T356" s="56">
        <v>3928270.01</v>
      </c>
      <c r="U356" s="58" t="s">
        <v>858</v>
      </c>
      <c r="V356" s="59" t="s">
        <v>1917</v>
      </c>
      <c r="W356" s="60">
        <f t="shared" si="11"/>
        <v>336</v>
      </c>
    </row>
    <row r="357" spans="1:28" s="9" customFormat="1" ht="106.5" customHeight="1">
      <c r="A357" s="49">
        <v>21</v>
      </c>
      <c r="B357" s="50" t="s">
        <v>823</v>
      </c>
      <c r="C357" s="51" t="s">
        <v>130</v>
      </c>
      <c r="D357" s="51" t="s">
        <v>682</v>
      </c>
      <c r="E357" s="52">
        <v>1</v>
      </c>
      <c r="F357" s="53">
        <v>210</v>
      </c>
      <c r="G357" s="54" t="s">
        <v>263</v>
      </c>
      <c r="H357" s="54" t="s">
        <v>452</v>
      </c>
      <c r="I357" s="86">
        <v>20052151001390</v>
      </c>
      <c r="J357" s="55" t="s">
        <v>1184</v>
      </c>
      <c r="K357" s="55" t="s">
        <v>1185</v>
      </c>
      <c r="L357" s="55" t="s">
        <v>892</v>
      </c>
      <c r="M357" s="55" t="s">
        <v>814</v>
      </c>
      <c r="N357" s="55" t="s">
        <v>305</v>
      </c>
      <c r="O357" s="56">
        <v>0</v>
      </c>
      <c r="P357" s="56">
        <v>0</v>
      </c>
      <c r="Q357" s="56">
        <v>0</v>
      </c>
      <c r="R357" s="56">
        <v>0</v>
      </c>
      <c r="S357" s="57" t="s">
        <v>1570</v>
      </c>
      <c r="T357" s="56">
        <v>0</v>
      </c>
      <c r="U357" s="58" t="s">
        <v>858</v>
      </c>
      <c r="V357" s="59" t="s">
        <v>1571</v>
      </c>
      <c r="W357" s="60">
        <f t="shared" si="11"/>
        <v>1390</v>
      </c>
    </row>
    <row r="358" spans="1:28" s="9" customFormat="1" ht="95.25" customHeight="1">
      <c r="A358" s="49">
        <v>21</v>
      </c>
      <c r="B358" s="50" t="s">
        <v>823</v>
      </c>
      <c r="C358" s="51" t="s">
        <v>130</v>
      </c>
      <c r="D358" s="51" t="s">
        <v>682</v>
      </c>
      <c r="E358" s="52">
        <v>1</v>
      </c>
      <c r="F358" s="53" t="s">
        <v>824</v>
      </c>
      <c r="G358" s="54" t="s">
        <v>825</v>
      </c>
      <c r="H358" s="54" t="s">
        <v>964</v>
      </c>
      <c r="I358" s="86">
        <v>700021258044</v>
      </c>
      <c r="J358" s="55" t="s">
        <v>965</v>
      </c>
      <c r="K358" s="55" t="s">
        <v>277</v>
      </c>
      <c r="L358" s="55" t="s">
        <v>892</v>
      </c>
      <c r="M358" s="55" t="s">
        <v>1007</v>
      </c>
      <c r="N358" s="55" t="s">
        <v>845</v>
      </c>
      <c r="O358" s="56">
        <v>109.88</v>
      </c>
      <c r="P358" s="56">
        <v>0</v>
      </c>
      <c r="Q358" s="56">
        <v>0</v>
      </c>
      <c r="R358" s="56">
        <v>39800</v>
      </c>
      <c r="S358" s="57" t="s">
        <v>1576</v>
      </c>
      <c r="T358" s="56">
        <v>11600</v>
      </c>
      <c r="U358" s="58" t="s">
        <v>858</v>
      </c>
      <c r="V358" s="59" t="s">
        <v>1371</v>
      </c>
      <c r="W358" s="60">
        <f t="shared" si="11"/>
        <v>44</v>
      </c>
    </row>
    <row r="359" spans="1:28" s="34" customFormat="1" ht="12" outlineLevel="3">
      <c r="A359" s="61"/>
      <c r="B359" s="102" t="s">
        <v>83</v>
      </c>
      <c r="C359" s="103"/>
      <c r="D359" s="103"/>
      <c r="E359" s="62">
        <f>SUBTOTAL(9,E362)</f>
        <v>1</v>
      </c>
      <c r="F359" s="63"/>
      <c r="G359" s="63"/>
      <c r="H359" s="63"/>
      <c r="I359" s="87"/>
      <c r="J359" s="63"/>
      <c r="K359" s="63"/>
      <c r="L359" s="63"/>
      <c r="M359" s="63"/>
      <c r="N359" s="63"/>
      <c r="O359" s="64"/>
      <c r="P359" s="65"/>
      <c r="Q359" s="65"/>
      <c r="R359" s="65"/>
      <c r="S359" s="63"/>
      <c r="T359" s="65"/>
      <c r="U359" s="63"/>
      <c r="V359" s="66"/>
      <c r="W359" s="67"/>
      <c r="X359" s="9"/>
      <c r="Y359" s="9"/>
      <c r="Z359" s="41"/>
      <c r="AA359" s="41"/>
      <c r="AB359" s="41"/>
    </row>
    <row r="360" spans="1:28" s="41" customFormat="1" ht="12" outlineLevel="1">
      <c r="A360" s="35"/>
      <c r="B360" s="100" t="s">
        <v>864</v>
      </c>
      <c r="C360" s="101" t="s">
        <v>862</v>
      </c>
      <c r="D360" s="101"/>
      <c r="E360" s="36">
        <f>SUBTOTAL(9,E362)</f>
        <v>1</v>
      </c>
      <c r="F360" s="37"/>
      <c r="G360" s="37"/>
      <c r="H360" s="37"/>
      <c r="I360" s="84"/>
      <c r="J360" s="37"/>
      <c r="K360" s="37"/>
      <c r="L360" s="37"/>
      <c r="M360" s="37"/>
      <c r="N360" s="37"/>
      <c r="O360" s="39"/>
      <c r="P360" s="39"/>
      <c r="Q360" s="39"/>
      <c r="R360" s="39"/>
      <c r="S360" s="37"/>
      <c r="T360" s="39"/>
      <c r="U360" s="37"/>
      <c r="V360" s="40"/>
      <c r="W360" s="38"/>
      <c r="X360" s="34"/>
      <c r="Y360" s="9"/>
      <c r="Z360" s="48"/>
      <c r="AA360" s="48"/>
      <c r="AB360" s="48"/>
    </row>
    <row r="361" spans="1:28" s="48" customFormat="1" ht="12" outlineLevel="2">
      <c r="A361" s="42"/>
      <c r="B361" s="94" t="s">
        <v>368</v>
      </c>
      <c r="C361" s="95"/>
      <c r="D361" s="95"/>
      <c r="E361" s="43">
        <f>SUBTOTAL(9,E362)</f>
        <v>1</v>
      </c>
      <c r="F361" s="44"/>
      <c r="G361" s="44"/>
      <c r="H361" s="44"/>
      <c r="I361" s="85"/>
      <c r="J361" s="44"/>
      <c r="K361" s="44"/>
      <c r="L361" s="44"/>
      <c r="M361" s="44"/>
      <c r="N361" s="44"/>
      <c r="O361" s="46"/>
      <c r="P361" s="46"/>
      <c r="Q361" s="46"/>
      <c r="R361" s="46"/>
      <c r="S361" s="44"/>
      <c r="T361" s="46"/>
      <c r="U361" s="44"/>
      <c r="V361" s="47"/>
      <c r="W361" s="45"/>
      <c r="X361" s="41"/>
      <c r="Y361" s="9"/>
      <c r="Z361" s="9"/>
      <c r="AA361" s="9"/>
      <c r="AB361" s="9"/>
    </row>
    <row r="362" spans="1:28" s="9" customFormat="1" ht="89.25" customHeight="1">
      <c r="A362" s="49">
        <v>27</v>
      </c>
      <c r="B362" s="50" t="s">
        <v>83</v>
      </c>
      <c r="C362" s="51" t="s">
        <v>130</v>
      </c>
      <c r="D362" s="51" t="s">
        <v>257</v>
      </c>
      <c r="E362" s="52">
        <v>1</v>
      </c>
      <c r="F362" s="53">
        <v>500</v>
      </c>
      <c r="G362" s="54" t="s">
        <v>851</v>
      </c>
      <c r="H362" s="54" t="s">
        <v>669</v>
      </c>
      <c r="I362" s="86">
        <v>20072750001478</v>
      </c>
      <c r="J362" s="55" t="s">
        <v>84</v>
      </c>
      <c r="K362" s="55" t="s">
        <v>607</v>
      </c>
      <c r="L362" s="55" t="s">
        <v>303</v>
      </c>
      <c r="M362" s="55" t="s">
        <v>500</v>
      </c>
      <c r="N362" s="55" t="s">
        <v>305</v>
      </c>
      <c r="O362" s="56">
        <v>294870995.38</v>
      </c>
      <c r="P362" s="56">
        <v>0</v>
      </c>
      <c r="Q362" s="56">
        <v>5099912</v>
      </c>
      <c r="R362" s="56">
        <v>299970908</v>
      </c>
      <c r="S362" s="57" t="s">
        <v>1918</v>
      </c>
      <c r="T362" s="56">
        <v>-0.62</v>
      </c>
      <c r="U362" s="58" t="s">
        <v>306</v>
      </c>
      <c r="V362" s="59" t="s">
        <v>1919</v>
      </c>
      <c r="W362" s="60">
        <f>IF(OR(LEFT(I362)="7",LEFT(I362,1)="8"),VALUE(RIGHT(I362,3)),VALUE(RIGHT(I362,4)))</f>
        <v>1478</v>
      </c>
    </row>
    <row r="363" spans="1:28" s="34" customFormat="1" ht="12" outlineLevel="3">
      <c r="A363" s="61"/>
      <c r="B363" s="102" t="s">
        <v>203</v>
      </c>
      <c r="C363" s="103"/>
      <c r="D363" s="103"/>
      <c r="E363" s="62">
        <f>SUBTOTAL(9,E364:E366)</f>
        <v>1</v>
      </c>
      <c r="F363" s="63"/>
      <c r="G363" s="63"/>
      <c r="H363" s="63"/>
      <c r="I363" s="87"/>
      <c r="J363" s="63"/>
      <c r="K363" s="63"/>
      <c r="L363" s="63"/>
      <c r="M363" s="63"/>
      <c r="N363" s="63"/>
      <c r="O363" s="64"/>
      <c r="P363" s="65"/>
      <c r="Q363" s="65"/>
      <c r="R363" s="65"/>
      <c r="S363" s="63"/>
      <c r="T363" s="65"/>
      <c r="U363" s="63"/>
      <c r="V363" s="66"/>
      <c r="W363" s="67"/>
      <c r="X363" s="9"/>
      <c r="Y363" s="9"/>
      <c r="Z363" s="41"/>
      <c r="AA363" s="41"/>
      <c r="AB363" s="41"/>
    </row>
    <row r="364" spans="1:28" s="41" customFormat="1" ht="12" outlineLevel="1">
      <c r="A364" s="35"/>
      <c r="B364" s="100" t="s">
        <v>864</v>
      </c>
      <c r="C364" s="101" t="s">
        <v>862</v>
      </c>
      <c r="D364" s="101"/>
      <c r="E364" s="36">
        <f>SUBTOTAL(9,E365:E366)</f>
        <v>1</v>
      </c>
      <c r="F364" s="37"/>
      <c r="G364" s="37"/>
      <c r="H364" s="37"/>
      <c r="I364" s="84"/>
      <c r="J364" s="37"/>
      <c r="K364" s="37"/>
      <c r="L364" s="37"/>
      <c r="M364" s="37"/>
      <c r="N364" s="37"/>
      <c r="O364" s="39"/>
      <c r="P364" s="39"/>
      <c r="Q364" s="39"/>
      <c r="R364" s="39"/>
      <c r="S364" s="37"/>
      <c r="T364" s="39"/>
      <c r="U364" s="37"/>
      <c r="V364" s="40"/>
      <c r="W364" s="38"/>
      <c r="X364" s="34"/>
      <c r="Y364" s="9"/>
      <c r="Z364" s="48"/>
      <c r="AA364" s="48"/>
      <c r="AB364" s="48"/>
    </row>
    <row r="365" spans="1:28" s="48" customFormat="1" ht="12" outlineLevel="2">
      <c r="A365" s="42"/>
      <c r="B365" s="94" t="s">
        <v>1138</v>
      </c>
      <c r="C365" s="95"/>
      <c r="D365" s="95"/>
      <c r="E365" s="43">
        <f>SUBTOTAL(9,E366)</f>
        <v>1</v>
      </c>
      <c r="F365" s="44"/>
      <c r="G365" s="44"/>
      <c r="H365" s="44"/>
      <c r="I365" s="85"/>
      <c r="J365" s="44"/>
      <c r="K365" s="44"/>
      <c r="L365" s="44"/>
      <c r="M365" s="44"/>
      <c r="N365" s="44"/>
      <c r="O365" s="46"/>
      <c r="P365" s="46"/>
      <c r="Q365" s="46"/>
      <c r="R365" s="46"/>
      <c r="S365" s="44"/>
      <c r="T365" s="46"/>
      <c r="U365" s="44"/>
      <c r="V365" s="47"/>
      <c r="W365" s="45"/>
      <c r="X365" s="41"/>
      <c r="Y365" s="9"/>
      <c r="Z365" s="9"/>
      <c r="AA365" s="9"/>
      <c r="AB365" s="9"/>
    </row>
    <row r="366" spans="1:28" s="9" customFormat="1" ht="112.5">
      <c r="A366" s="49">
        <v>32</v>
      </c>
      <c r="B366" s="50" t="s">
        <v>203</v>
      </c>
      <c r="C366" s="51" t="s">
        <v>130</v>
      </c>
      <c r="D366" s="51" t="s">
        <v>257</v>
      </c>
      <c r="E366" s="52">
        <v>1</v>
      </c>
      <c r="F366" s="53">
        <v>110</v>
      </c>
      <c r="G366" s="54" t="s">
        <v>653</v>
      </c>
      <c r="H366" s="54" t="s">
        <v>653</v>
      </c>
      <c r="I366" s="86">
        <v>20063211001458</v>
      </c>
      <c r="J366" s="55" t="s">
        <v>146</v>
      </c>
      <c r="K366" s="55" t="s">
        <v>278</v>
      </c>
      <c r="L366" s="55" t="s">
        <v>892</v>
      </c>
      <c r="M366" s="55" t="s">
        <v>538</v>
      </c>
      <c r="N366" s="55" t="s">
        <v>305</v>
      </c>
      <c r="O366" s="56">
        <v>14794692</v>
      </c>
      <c r="P366" s="56">
        <v>3835686</v>
      </c>
      <c r="Q366" s="56">
        <v>191823</v>
      </c>
      <c r="R366" s="56">
        <v>6964197</v>
      </c>
      <c r="S366" s="57" t="s">
        <v>1577</v>
      </c>
      <c r="T366" s="56">
        <v>11858004</v>
      </c>
      <c r="U366" s="58" t="s">
        <v>306</v>
      </c>
      <c r="V366" s="59" t="s">
        <v>1920</v>
      </c>
      <c r="W366" s="60">
        <f>IF(OR(LEFT(I366)="7",LEFT(I366,1)="8"),VALUE(RIGHT(I366,3)),VALUE(RIGHT(I366,4)))</f>
        <v>1458</v>
      </c>
    </row>
    <row r="367" spans="1:28" s="34" customFormat="1" ht="12" outlineLevel="3">
      <c r="A367" s="61"/>
      <c r="B367" s="102" t="s">
        <v>425</v>
      </c>
      <c r="C367" s="103"/>
      <c r="D367" s="103"/>
      <c r="E367" s="62">
        <f>SUBTOTAL(9,E368:E371)</f>
        <v>2</v>
      </c>
      <c r="F367" s="63"/>
      <c r="G367" s="63"/>
      <c r="H367" s="63"/>
      <c r="I367" s="87"/>
      <c r="J367" s="63"/>
      <c r="K367" s="63"/>
      <c r="L367" s="63"/>
      <c r="M367" s="63"/>
      <c r="N367" s="63"/>
      <c r="O367" s="64"/>
      <c r="P367" s="65"/>
      <c r="Q367" s="65"/>
      <c r="R367" s="65"/>
      <c r="S367" s="63"/>
      <c r="T367" s="65"/>
      <c r="U367" s="63"/>
      <c r="V367" s="66"/>
      <c r="W367" s="67"/>
      <c r="X367" s="9"/>
      <c r="Y367" s="9"/>
    </row>
    <row r="368" spans="1:28" s="41" customFormat="1" ht="12" outlineLevel="1">
      <c r="A368" s="35"/>
      <c r="B368" s="100" t="s">
        <v>864</v>
      </c>
      <c r="C368" s="101" t="s">
        <v>862</v>
      </c>
      <c r="D368" s="101"/>
      <c r="E368" s="36">
        <f>SUBTOTAL(9,E370:E371)</f>
        <v>2</v>
      </c>
      <c r="F368" s="37"/>
      <c r="G368" s="37"/>
      <c r="H368" s="37"/>
      <c r="I368" s="84"/>
      <c r="J368" s="37"/>
      <c r="K368" s="37"/>
      <c r="L368" s="37"/>
      <c r="M368" s="37"/>
      <c r="N368" s="37"/>
      <c r="O368" s="39"/>
      <c r="P368" s="39"/>
      <c r="Q368" s="39"/>
      <c r="R368" s="39"/>
      <c r="S368" s="37"/>
      <c r="T368" s="39"/>
      <c r="U368" s="37"/>
      <c r="V368" s="40"/>
      <c r="W368" s="38"/>
      <c r="X368" s="34"/>
      <c r="Y368" s="9"/>
    </row>
    <row r="369" spans="1:28" s="48" customFormat="1" ht="12" outlineLevel="2">
      <c r="A369" s="42"/>
      <c r="B369" s="94" t="s">
        <v>1138</v>
      </c>
      <c r="C369" s="95"/>
      <c r="D369" s="95"/>
      <c r="E369" s="43">
        <f>SUBTOTAL(9,E370:E371)</f>
        <v>2</v>
      </c>
      <c r="F369" s="44"/>
      <c r="G369" s="44"/>
      <c r="H369" s="44"/>
      <c r="I369" s="85"/>
      <c r="J369" s="44"/>
      <c r="K369" s="44"/>
      <c r="L369" s="44"/>
      <c r="M369" s="44"/>
      <c r="N369" s="44"/>
      <c r="O369" s="46"/>
      <c r="P369" s="46"/>
      <c r="Q369" s="46"/>
      <c r="R369" s="46"/>
      <c r="S369" s="44"/>
      <c r="T369" s="46"/>
      <c r="U369" s="44"/>
      <c r="V369" s="47"/>
      <c r="W369" s="45"/>
      <c r="X369" s="41"/>
      <c r="Y369" s="9"/>
    </row>
    <row r="370" spans="1:28" s="9" customFormat="1" ht="150.75" customHeight="1">
      <c r="A370" s="49">
        <v>36</v>
      </c>
      <c r="B370" s="50" t="s">
        <v>425</v>
      </c>
      <c r="C370" s="51" t="s">
        <v>130</v>
      </c>
      <c r="D370" s="51" t="s">
        <v>257</v>
      </c>
      <c r="E370" s="52">
        <v>1</v>
      </c>
      <c r="F370" s="53">
        <v>410</v>
      </c>
      <c r="G370" s="54" t="s">
        <v>150</v>
      </c>
      <c r="H370" s="54" t="s">
        <v>669</v>
      </c>
      <c r="I370" s="86">
        <v>20073641001476</v>
      </c>
      <c r="J370" s="55" t="s">
        <v>426</v>
      </c>
      <c r="K370" s="55" t="s">
        <v>1133</v>
      </c>
      <c r="L370" s="55" t="s">
        <v>303</v>
      </c>
      <c r="M370" s="55" t="s">
        <v>857</v>
      </c>
      <c r="N370" s="55" t="s">
        <v>305</v>
      </c>
      <c r="O370" s="56">
        <v>60530347.240000002</v>
      </c>
      <c r="P370" s="56">
        <v>0</v>
      </c>
      <c r="Q370" s="56">
        <v>2080192.36</v>
      </c>
      <c r="R370" s="56">
        <v>617165.77</v>
      </c>
      <c r="S370" s="57" t="s">
        <v>1578</v>
      </c>
      <c r="T370" s="56">
        <v>61993373.829999998</v>
      </c>
      <c r="U370" s="58" t="s">
        <v>858</v>
      </c>
      <c r="V370" s="59" t="s">
        <v>1372</v>
      </c>
      <c r="W370" s="60">
        <f>IF(OR(LEFT(I370)="7",LEFT(I370,1)="8"),VALUE(RIGHT(I370,3)),VALUE(RIGHT(I370,4)))</f>
        <v>1476</v>
      </c>
    </row>
    <row r="371" spans="1:28" s="9" customFormat="1" ht="139.5" customHeight="1">
      <c r="A371" s="49">
        <v>36</v>
      </c>
      <c r="B371" s="50" t="s">
        <v>425</v>
      </c>
      <c r="C371" s="51" t="s">
        <v>130</v>
      </c>
      <c r="D371" s="51" t="s">
        <v>257</v>
      </c>
      <c r="E371" s="52">
        <v>1</v>
      </c>
      <c r="F371" s="53">
        <v>410</v>
      </c>
      <c r="G371" s="54" t="s">
        <v>150</v>
      </c>
      <c r="H371" s="54" t="s">
        <v>669</v>
      </c>
      <c r="I371" s="86">
        <v>20073641001477</v>
      </c>
      <c r="J371" s="55" t="s">
        <v>249</v>
      </c>
      <c r="K371" s="55" t="s">
        <v>250</v>
      </c>
      <c r="L371" s="55" t="s">
        <v>303</v>
      </c>
      <c r="M371" s="55" t="s">
        <v>857</v>
      </c>
      <c r="N371" s="55" t="s">
        <v>305</v>
      </c>
      <c r="O371" s="56">
        <v>4422892996.75</v>
      </c>
      <c r="P371" s="56">
        <v>0</v>
      </c>
      <c r="Q371" s="56">
        <v>130491922.83</v>
      </c>
      <c r="R371" s="56">
        <v>1614411381.8</v>
      </c>
      <c r="S371" s="57" t="s">
        <v>1579</v>
      </c>
      <c r="T371" s="56">
        <v>2938973537.7800002</v>
      </c>
      <c r="U371" s="58" t="s">
        <v>858</v>
      </c>
      <c r="V371" s="59" t="s">
        <v>1373</v>
      </c>
      <c r="W371" s="60">
        <f>IF(OR(LEFT(I371)="7",LEFT(I371,1)="8"),VALUE(RIGHT(I371,3)),VALUE(RIGHT(I371,4)))</f>
        <v>1477</v>
      </c>
    </row>
    <row r="372" spans="1:28" s="34" customFormat="1" ht="12" outlineLevel="3">
      <c r="A372" s="61"/>
      <c r="B372" s="102" t="s">
        <v>79</v>
      </c>
      <c r="C372" s="103"/>
      <c r="D372" s="103"/>
      <c r="E372" s="62">
        <f>SUBTOTAL(9,E375:E468)</f>
        <v>91</v>
      </c>
      <c r="F372" s="63"/>
      <c r="G372" s="63"/>
      <c r="H372" s="63"/>
      <c r="I372" s="87"/>
      <c r="J372" s="63"/>
      <c r="K372" s="63"/>
      <c r="L372" s="63"/>
      <c r="M372" s="63"/>
      <c r="N372" s="63"/>
      <c r="O372" s="64"/>
      <c r="P372" s="65"/>
      <c r="Q372" s="65"/>
      <c r="R372" s="65"/>
      <c r="S372" s="63"/>
      <c r="T372" s="65"/>
      <c r="U372" s="63"/>
      <c r="V372" s="66"/>
      <c r="W372" s="67"/>
      <c r="X372" s="9"/>
      <c r="Y372" s="9"/>
      <c r="Z372" s="9"/>
      <c r="AA372" s="9"/>
      <c r="AB372" s="9"/>
    </row>
    <row r="373" spans="1:28" s="41" customFormat="1" ht="12" outlineLevel="1">
      <c r="A373" s="35"/>
      <c r="B373" s="100" t="s">
        <v>864</v>
      </c>
      <c r="C373" s="101" t="s">
        <v>862</v>
      </c>
      <c r="D373" s="101"/>
      <c r="E373" s="36">
        <f>SUBTOTAL(9,E375:E468)</f>
        <v>91</v>
      </c>
      <c r="F373" s="37"/>
      <c r="G373" s="37"/>
      <c r="H373" s="37"/>
      <c r="I373" s="84"/>
      <c r="J373" s="37"/>
      <c r="K373" s="37"/>
      <c r="L373" s="37"/>
      <c r="M373" s="37"/>
      <c r="N373" s="37"/>
      <c r="O373" s="39"/>
      <c r="P373" s="39"/>
      <c r="Q373" s="39"/>
      <c r="R373" s="39"/>
      <c r="S373" s="37"/>
      <c r="T373" s="39"/>
      <c r="U373" s="37"/>
      <c r="V373" s="40"/>
      <c r="W373" s="38"/>
      <c r="X373" s="34"/>
      <c r="Y373" s="9"/>
      <c r="Z373" s="9"/>
      <c r="AA373" s="9"/>
      <c r="AB373" s="9"/>
    </row>
    <row r="374" spans="1:28" s="48" customFormat="1" ht="12" outlineLevel="2">
      <c r="A374" s="42"/>
      <c r="B374" s="94" t="s">
        <v>368</v>
      </c>
      <c r="C374" s="95"/>
      <c r="D374" s="95"/>
      <c r="E374" s="43">
        <f>SUBTOTAL(9,E375:E430)</f>
        <v>56</v>
      </c>
      <c r="F374" s="44"/>
      <c r="G374" s="44"/>
      <c r="H374" s="44"/>
      <c r="I374" s="85"/>
      <c r="J374" s="44"/>
      <c r="K374" s="44"/>
      <c r="L374" s="44"/>
      <c r="M374" s="44"/>
      <c r="N374" s="44"/>
      <c r="O374" s="46"/>
      <c r="P374" s="46"/>
      <c r="Q374" s="46"/>
      <c r="R374" s="46"/>
      <c r="S374" s="44"/>
      <c r="T374" s="46"/>
      <c r="U374" s="44"/>
      <c r="V374" s="47"/>
      <c r="W374" s="45"/>
      <c r="X374" s="41"/>
      <c r="Y374" s="9"/>
      <c r="Z374" s="9"/>
      <c r="AA374" s="9"/>
      <c r="AB374" s="9"/>
    </row>
    <row r="375" spans="1:28" s="9" customFormat="1" ht="232.5" customHeight="1">
      <c r="A375" s="49">
        <v>38</v>
      </c>
      <c r="B375" s="50" t="s">
        <v>79</v>
      </c>
      <c r="C375" s="51" t="s">
        <v>130</v>
      </c>
      <c r="D375" s="51" t="s">
        <v>257</v>
      </c>
      <c r="E375" s="52">
        <v>1</v>
      </c>
      <c r="F375" s="53" t="s">
        <v>1395</v>
      </c>
      <c r="G375" s="54" t="s">
        <v>1396</v>
      </c>
      <c r="H375" s="54" t="s">
        <v>1396</v>
      </c>
      <c r="I375" s="86" t="s">
        <v>1397</v>
      </c>
      <c r="J375" s="55" t="s">
        <v>1398</v>
      </c>
      <c r="K375" s="55" t="s">
        <v>1399</v>
      </c>
      <c r="L375" s="55" t="s">
        <v>684</v>
      </c>
      <c r="M375" s="55" t="s">
        <v>1400</v>
      </c>
      <c r="N375" s="55" t="s">
        <v>850</v>
      </c>
      <c r="O375" s="56">
        <v>6420266</v>
      </c>
      <c r="P375" s="56">
        <v>0</v>
      </c>
      <c r="Q375" s="56">
        <v>150596</v>
      </c>
      <c r="R375" s="56">
        <v>2902489</v>
      </c>
      <c r="S375" s="57" t="s">
        <v>1580</v>
      </c>
      <c r="T375" s="56">
        <v>3668373</v>
      </c>
      <c r="U375" s="58" t="s">
        <v>858</v>
      </c>
      <c r="V375" s="59" t="s">
        <v>1401</v>
      </c>
      <c r="W375" s="60">
        <f t="shared" ref="W375:W406" si="12">IF(OR(LEFT(I375)="7",LEFT(I375,1)="8"),VALUE(RIGHT(I375,3)),VALUE(RIGHT(I375,4)))</f>
        <v>1547</v>
      </c>
    </row>
    <row r="376" spans="1:28" s="9" customFormat="1" ht="69" customHeight="1">
      <c r="A376" s="49">
        <v>38</v>
      </c>
      <c r="B376" s="50" t="s">
        <v>79</v>
      </c>
      <c r="C376" s="51" t="s">
        <v>130</v>
      </c>
      <c r="D376" s="51" t="s">
        <v>257</v>
      </c>
      <c r="E376" s="52">
        <v>1</v>
      </c>
      <c r="F376" s="53" t="s">
        <v>564</v>
      </c>
      <c r="G376" s="54" t="s">
        <v>565</v>
      </c>
      <c r="H376" s="54" t="s">
        <v>565</v>
      </c>
      <c r="I376" s="86" t="s">
        <v>566</v>
      </c>
      <c r="J376" s="55" t="s">
        <v>567</v>
      </c>
      <c r="K376" s="55" t="s">
        <v>106</v>
      </c>
      <c r="L376" s="55" t="s">
        <v>892</v>
      </c>
      <c r="M376" s="55" t="s">
        <v>509</v>
      </c>
      <c r="N376" s="55" t="s">
        <v>850</v>
      </c>
      <c r="O376" s="56">
        <v>7898396.6900000004</v>
      </c>
      <c r="P376" s="56">
        <v>11000000</v>
      </c>
      <c r="Q376" s="56">
        <v>245038.26</v>
      </c>
      <c r="R376" s="56">
        <v>781307.62</v>
      </c>
      <c r="S376" s="57" t="s">
        <v>1921</v>
      </c>
      <c r="T376" s="56">
        <v>18362127.329999998</v>
      </c>
      <c r="U376" s="58" t="s">
        <v>306</v>
      </c>
      <c r="V376" s="59" t="s">
        <v>1374</v>
      </c>
      <c r="W376" s="60">
        <f t="shared" si="12"/>
        <v>1103</v>
      </c>
    </row>
    <row r="377" spans="1:28" s="9" customFormat="1" ht="81" customHeight="1">
      <c r="A377" s="49">
        <v>38</v>
      </c>
      <c r="B377" s="50" t="s">
        <v>79</v>
      </c>
      <c r="C377" s="51" t="s">
        <v>130</v>
      </c>
      <c r="D377" s="51" t="s">
        <v>257</v>
      </c>
      <c r="E377" s="52">
        <v>1</v>
      </c>
      <c r="F377" s="53" t="s">
        <v>564</v>
      </c>
      <c r="G377" s="54" t="s">
        <v>565</v>
      </c>
      <c r="H377" s="54" t="s">
        <v>565</v>
      </c>
      <c r="I377" s="86" t="s">
        <v>764</v>
      </c>
      <c r="J377" s="55" t="s">
        <v>765</v>
      </c>
      <c r="K377" s="55" t="s">
        <v>1139</v>
      </c>
      <c r="L377" s="55" t="s">
        <v>892</v>
      </c>
      <c r="M377" s="55" t="s">
        <v>766</v>
      </c>
      <c r="N377" s="55" t="s">
        <v>994</v>
      </c>
      <c r="O377" s="56">
        <v>2861297.22</v>
      </c>
      <c r="P377" s="56">
        <v>0</v>
      </c>
      <c r="Q377" s="56">
        <v>84506.58</v>
      </c>
      <c r="R377" s="56">
        <v>183712.68</v>
      </c>
      <c r="S377" s="57" t="s">
        <v>1922</v>
      </c>
      <c r="T377" s="56">
        <v>2762091.12</v>
      </c>
      <c r="U377" s="58" t="s">
        <v>306</v>
      </c>
      <c r="V377" s="59" t="s">
        <v>1375</v>
      </c>
      <c r="W377" s="60">
        <f t="shared" si="12"/>
        <v>1491</v>
      </c>
    </row>
    <row r="378" spans="1:28" s="9" customFormat="1" ht="114" customHeight="1">
      <c r="A378" s="49">
        <v>38</v>
      </c>
      <c r="B378" s="50" t="s">
        <v>79</v>
      </c>
      <c r="C378" s="51" t="s">
        <v>130</v>
      </c>
      <c r="D378" s="51" t="s">
        <v>257</v>
      </c>
      <c r="E378" s="52">
        <v>1</v>
      </c>
      <c r="F378" s="53" t="s">
        <v>107</v>
      </c>
      <c r="G378" s="54" t="s">
        <v>108</v>
      </c>
      <c r="H378" s="54" t="s">
        <v>108</v>
      </c>
      <c r="I378" s="86" t="s">
        <v>109</v>
      </c>
      <c r="J378" s="55" t="s">
        <v>412</v>
      </c>
      <c r="K378" s="55" t="s">
        <v>1140</v>
      </c>
      <c r="L378" s="55" t="s">
        <v>892</v>
      </c>
      <c r="M378" s="55" t="s">
        <v>509</v>
      </c>
      <c r="N378" s="55" t="s">
        <v>305</v>
      </c>
      <c r="O378" s="56">
        <v>24072680.289999999</v>
      </c>
      <c r="P378" s="56">
        <v>28232761.710000001</v>
      </c>
      <c r="Q378" s="56">
        <v>1120467.81</v>
      </c>
      <c r="R378" s="56">
        <v>29861970</v>
      </c>
      <c r="S378" s="57" t="s">
        <v>1581</v>
      </c>
      <c r="T378" s="56">
        <v>23563939.809999999</v>
      </c>
      <c r="U378" s="58" t="s">
        <v>306</v>
      </c>
      <c r="V378" s="59" t="s">
        <v>1653</v>
      </c>
      <c r="W378" s="60">
        <f t="shared" si="12"/>
        <v>1116</v>
      </c>
    </row>
    <row r="379" spans="1:28" s="9" customFormat="1" ht="185.25" customHeight="1">
      <c r="A379" s="49">
        <v>38</v>
      </c>
      <c r="B379" s="50" t="s">
        <v>79</v>
      </c>
      <c r="C379" s="51" t="s">
        <v>130</v>
      </c>
      <c r="D379" s="51" t="s">
        <v>257</v>
      </c>
      <c r="E379" s="52">
        <v>1</v>
      </c>
      <c r="F379" s="53" t="s">
        <v>900</v>
      </c>
      <c r="G379" s="54" t="s">
        <v>1260</v>
      </c>
      <c r="H379" s="54" t="s">
        <v>1260</v>
      </c>
      <c r="I379" s="86" t="s">
        <v>902</v>
      </c>
      <c r="J379" s="55" t="s">
        <v>903</v>
      </c>
      <c r="K379" s="55" t="s">
        <v>1261</v>
      </c>
      <c r="L379" s="55" t="s">
        <v>892</v>
      </c>
      <c r="M379" s="55" t="s">
        <v>509</v>
      </c>
      <c r="N379" s="55" t="s">
        <v>845</v>
      </c>
      <c r="O379" s="56">
        <v>10719304.33</v>
      </c>
      <c r="P379" s="56">
        <v>61108057.899999999</v>
      </c>
      <c r="Q379" s="56">
        <v>757741.13</v>
      </c>
      <c r="R379" s="56">
        <v>23104124.34</v>
      </c>
      <c r="S379" s="57" t="s">
        <v>1923</v>
      </c>
      <c r="T379" s="56">
        <v>38422828.420000002</v>
      </c>
      <c r="U379" s="58" t="s">
        <v>858</v>
      </c>
      <c r="V379" s="59" t="s">
        <v>1924</v>
      </c>
      <c r="W379" s="60">
        <f t="shared" si="12"/>
        <v>1111</v>
      </c>
    </row>
    <row r="380" spans="1:28" s="9" customFormat="1" ht="186.75" customHeight="1">
      <c r="A380" s="49">
        <v>38</v>
      </c>
      <c r="B380" s="50" t="s">
        <v>79</v>
      </c>
      <c r="C380" s="51" t="s">
        <v>130</v>
      </c>
      <c r="D380" s="51" t="s">
        <v>257</v>
      </c>
      <c r="E380" s="52">
        <v>1</v>
      </c>
      <c r="F380" s="53" t="s">
        <v>900</v>
      </c>
      <c r="G380" s="54" t="s">
        <v>901</v>
      </c>
      <c r="H380" s="54" t="s">
        <v>901</v>
      </c>
      <c r="I380" s="86" t="s">
        <v>904</v>
      </c>
      <c r="J380" s="55" t="s">
        <v>905</v>
      </c>
      <c r="K380" s="55" t="s">
        <v>906</v>
      </c>
      <c r="L380" s="55" t="s">
        <v>892</v>
      </c>
      <c r="M380" s="55" t="s">
        <v>1066</v>
      </c>
      <c r="N380" s="55" t="s">
        <v>451</v>
      </c>
      <c r="O380" s="56">
        <v>4161404.2</v>
      </c>
      <c r="P380" s="56">
        <v>0</v>
      </c>
      <c r="Q380" s="56">
        <v>115148.81</v>
      </c>
      <c r="R380" s="56">
        <v>31958.89</v>
      </c>
      <c r="S380" s="57" t="s">
        <v>1925</v>
      </c>
      <c r="T380" s="56">
        <v>4244594.12</v>
      </c>
      <c r="U380" s="58" t="s">
        <v>858</v>
      </c>
      <c r="V380" s="59" t="s">
        <v>1402</v>
      </c>
      <c r="W380" s="60">
        <f t="shared" si="12"/>
        <v>1371</v>
      </c>
    </row>
    <row r="381" spans="1:28" s="9" customFormat="1" ht="104.25" customHeight="1">
      <c r="A381" s="49">
        <v>38</v>
      </c>
      <c r="B381" s="50" t="s">
        <v>79</v>
      </c>
      <c r="C381" s="51" t="s">
        <v>130</v>
      </c>
      <c r="D381" s="51" t="s">
        <v>257</v>
      </c>
      <c r="E381" s="52">
        <v>1</v>
      </c>
      <c r="F381" s="53" t="s">
        <v>907</v>
      </c>
      <c r="G381" s="54" t="s">
        <v>908</v>
      </c>
      <c r="H381" s="54" t="s">
        <v>908</v>
      </c>
      <c r="I381" s="86" t="s">
        <v>909</v>
      </c>
      <c r="J381" s="55" t="s">
        <v>910</v>
      </c>
      <c r="K381" s="55" t="s">
        <v>100</v>
      </c>
      <c r="L381" s="55" t="s">
        <v>892</v>
      </c>
      <c r="M381" s="55" t="s">
        <v>509</v>
      </c>
      <c r="N381" s="55" t="s">
        <v>305</v>
      </c>
      <c r="O381" s="56">
        <v>45984536</v>
      </c>
      <c r="P381" s="56">
        <v>0</v>
      </c>
      <c r="Q381" s="56">
        <v>1298428</v>
      </c>
      <c r="R381" s="56">
        <v>14391964</v>
      </c>
      <c r="S381" s="57" t="s">
        <v>1654</v>
      </c>
      <c r="T381" s="56">
        <v>32891000</v>
      </c>
      <c r="U381" s="58" t="s">
        <v>858</v>
      </c>
      <c r="V381" s="59" t="s">
        <v>1582</v>
      </c>
      <c r="W381" s="60">
        <f t="shared" si="12"/>
        <v>1125</v>
      </c>
    </row>
    <row r="382" spans="1:28" s="9" customFormat="1" ht="150.75" customHeight="1">
      <c r="A382" s="49">
        <v>38</v>
      </c>
      <c r="B382" s="50" t="s">
        <v>79</v>
      </c>
      <c r="C382" s="51" t="s">
        <v>130</v>
      </c>
      <c r="D382" s="51" t="s">
        <v>257</v>
      </c>
      <c r="E382" s="52">
        <v>1</v>
      </c>
      <c r="F382" s="53" t="s">
        <v>101</v>
      </c>
      <c r="G382" s="54" t="s">
        <v>670</v>
      </c>
      <c r="H382" s="54" t="s">
        <v>670</v>
      </c>
      <c r="I382" s="86" t="s">
        <v>671</v>
      </c>
      <c r="J382" s="55" t="s">
        <v>705</v>
      </c>
      <c r="K382" s="55" t="s">
        <v>519</v>
      </c>
      <c r="L382" s="55" t="s">
        <v>892</v>
      </c>
      <c r="M382" s="55" t="s">
        <v>509</v>
      </c>
      <c r="N382" s="55" t="s">
        <v>305</v>
      </c>
      <c r="O382" s="56">
        <v>5824073.0999999996</v>
      </c>
      <c r="P382" s="56">
        <v>2784000</v>
      </c>
      <c r="Q382" s="56">
        <v>214458.56</v>
      </c>
      <c r="R382" s="56">
        <v>5206801.78</v>
      </c>
      <c r="S382" s="57" t="s">
        <v>1926</v>
      </c>
      <c r="T382" s="56">
        <v>3615729.88</v>
      </c>
      <c r="U382" s="58" t="s">
        <v>858</v>
      </c>
      <c r="V382" s="59" t="s">
        <v>1376</v>
      </c>
      <c r="W382" s="60">
        <f t="shared" si="12"/>
        <v>1112</v>
      </c>
    </row>
    <row r="383" spans="1:28" s="9" customFormat="1" ht="102.75" customHeight="1">
      <c r="A383" s="49">
        <v>38</v>
      </c>
      <c r="B383" s="50" t="s">
        <v>79</v>
      </c>
      <c r="C383" s="51" t="s">
        <v>130</v>
      </c>
      <c r="D383" s="51" t="s">
        <v>257</v>
      </c>
      <c r="E383" s="52">
        <v>1</v>
      </c>
      <c r="F383" s="53" t="s">
        <v>157</v>
      </c>
      <c r="G383" s="54" t="s">
        <v>158</v>
      </c>
      <c r="H383" s="54" t="s">
        <v>158</v>
      </c>
      <c r="I383" s="86" t="s">
        <v>159</v>
      </c>
      <c r="J383" s="55" t="s">
        <v>160</v>
      </c>
      <c r="K383" s="55" t="s">
        <v>520</v>
      </c>
      <c r="L383" s="55" t="s">
        <v>892</v>
      </c>
      <c r="M383" s="55" t="s">
        <v>509</v>
      </c>
      <c r="N383" s="55" t="s">
        <v>305</v>
      </c>
      <c r="O383" s="56">
        <v>32109466.77</v>
      </c>
      <c r="P383" s="56">
        <v>7714689.4800000004</v>
      </c>
      <c r="Q383" s="56">
        <v>1246104.8999999999</v>
      </c>
      <c r="R383" s="56">
        <v>4270074.74</v>
      </c>
      <c r="S383" s="57" t="s">
        <v>1583</v>
      </c>
      <c r="T383" s="56">
        <v>36800186.409999996</v>
      </c>
      <c r="U383" s="58" t="s">
        <v>858</v>
      </c>
      <c r="V383" s="59" t="s">
        <v>1927</v>
      </c>
      <c r="W383" s="60">
        <f t="shared" si="12"/>
        <v>1044</v>
      </c>
    </row>
    <row r="384" spans="1:28" s="9" customFormat="1" ht="123.75">
      <c r="A384" s="49">
        <v>38</v>
      </c>
      <c r="B384" s="50" t="s">
        <v>79</v>
      </c>
      <c r="C384" s="51" t="s">
        <v>130</v>
      </c>
      <c r="D384" s="51" t="s">
        <v>257</v>
      </c>
      <c r="E384" s="52">
        <v>1</v>
      </c>
      <c r="F384" s="53" t="s">
        <v>157</v>
      </c>
      <c r="G384" s="54" t="s">
        <v>158</v>
      </c>
      <c r="H384" s="54" t="s">
        <v>158</v>
      </c>
      <c r="I384" s="86" t="s">
        <v>672</v>
      </c>
      <c r="J384" s="55" t="s">
        <v>673</v>
      </c>
      <c r="K384" s="55" t="s">
        <v>521</v>
      </c>
      <c r="L384" s="55" t="s">
        <v>892</v>
      </c>
      <c r="M384" s="55" t="s">
        <v>509</v>
      </c>
      <c r="N384" s="55" t="s">
        <v>305</v>
      </c>
      <c r="O384" s="56">
        <v>163973484.69999999</v>
      </c>
      <c r="P384" s="56">
        <v>127910828.52</v>
      </c>
      <c r="Q384" s="56">
        <v>17192038.440000001</v>
      </c>
      <c r="R384" s="56">
        <v>121864787.84999999</v>
      </c>
      <c r="S384" s="57" t="s">
        <v>1584</v>
      </c>
      <c r="T384" s="56">
        <v>187211563.80000001</v>
      </c>
      <c r="U384" s="58" t="s">
        <v>858</v>
      </c>
      <c r="V384" s="59" t="s">
        <v>1928</v>
      </c>
      <c r="W384" s="60">
        <f t="shared" si="12"/>
        <v>1114</v>
      </c>
    </row>
    <row r="385" spans="1:23" s="9" customFormat="1" ht="127.5" customHeight="1">
      <c r="A385" s="49">
        <v>38</v>
      </c>
      <c r="B385" s="50" t="s">
        <v>79</v>
      </c>
      <c r="C385" s="51" t="s">
        <v>130</v>
      </c>
      <c r="D385" s="51" t="s">
        <v>257</v>
      </c>
      <c r="E385" s="52">
        <v>1</v>
      </c>
      <c r="F385" s="53" t="s">
        <v>933</v>
      </c>
      <c r="G385" s="54" t="s">
        <v>934</v>
      </c>
      <c r="H385" s="54" t="s">
        <v>934</v>
      </c>
      <c r="I385" s="86" t="s">
        <v>935</v>
      </c>
      <c r="J385" s="55" t="s">
        <v>936</v>
      </c>
      <c r="K385" s="55" t="s">
        <v>937</v>
      </c>
      <c r="L385" s="55" t="s">
        <v>892</v>
      </c>
      <c r="M385" s="55" t="s">
        <v>1007</v>
      </c>
      <c r="N385" s="55" t="s">
        <v>305</v>
      </c>
      <c r="O385" s="56">
        <v>261542.17</v>
      </c>
      <c r="P385" s="56">
        <v>12850000</v>
      </c>
      <c r="Q385" s="56">
        <v>243477.2</v>
      </c>
      <c r="R385" s="56">
        <v>8067004.8099999996</v>
      </c>
      <c r="S385" s="57" t="s">
        <v>1585</v>
      </c>
      <c r="T385" s="56">
        <v>5288014.5599999996</v>
      </c>
      <c r="U385" s="58" t="s">
        <v>306</v>
      </c>
      <c r="V385" s="59" t="s">
        <v>1929</v>
      </c>
      <c r="W385" s="60">
        <f t="shared" si="12"/>
        <v>1119</v>
      </c>
    </row>
    <row r="386" spans="1:23" s="9" customFormat="1" ht="113.25" customHeight="1">
      <c r="A386" s="49">
        <v>38</v>
      </c>
      <c r="B386" s="50" t="s">
        <v>79</v>
      </c>
      <c r="C386" s="51" t="s">
        <v>130</v>
      </c>
      <c r="D386" s="51" t="s">
        <v>257</v>
      </c>
      <c r="E386" s="52">
        <v>1</v>
      </c>
      <c r="F386" s="53" t="s">
        <v>1403</v>
      </c>
      <c r="G386" s="54" t="s">
        <v>1404</v>
      </c>
      <c r="H386" s="54" t="s">
        <v>1404</v>
      </c>
      <c r="I386" s="86" t="s">
        <v>1405</v>
      </c>
      <c r="J386" s="55" t="s">
        <v>1406</v>
      </c>
      <c r="K386" s="55" t="s">
        <v>1407</v>
      </c>
      <c r="L386" s="55" t="s">
        <v>684</v>
      </c>
      <c r="M386" s="55" t="s">
        <v>1408</v>
      </c>
      <c r="N386" s="55" t="s">
        <v>305</v>
      </c>
      <c r="O386" s="56">
        <v>2829.36</v>
      </c>
      <c r="P386" s="56">
        <v>50000</v>
      </c>
      <c r="Q386" s="56">
        <v>216.43</v>
      </c>
      <c r="R386" s="56">
        <v>32480</v>
      </c>
      <c r="S386" s="57" t="s">
        <v>1930</v>
      </c>
      <c r="T386" s="56">
        <v>20565.79</v>
      </c>
      <c r="U386" s="58" t="s">
        <v>306</v>
      </c>
      <c r="V386" s="59" t="s">
        <v>1409</v>
      </c>
      <c r="W386" s="60">
        <f t="shared" si="12"/>
        <v>1548</v>
      </c>
    </row>
    <row r="387" spans="1:23" s="9" customFormat="1" ht="54.75" customHeight="1">
      <c r="A387" s="49">
        <v>38</v>
      </c>
      <c r="B387" s="50" t="s">
        <v>79</v>
      </c>
      <c r="C387" s="51" t="s">
        <v>130</v>
      </c>
      <c r="D387" s="51" t="s">
        <v>257</v>
      </c>
      <c r="E387" s="52">
        <v>1</v>
      </c>
      <c r="F387" s="53" t="s">
        <v>938</v>
      </c>
      <c r="G387" s="54" t="s">
        <v>939</v>
      </c>
      <c r="H387" s="54" t="s">
        <v>939</v>
      </c>
      <c r="I387" s="86" t="s">
        <v>940</v>
      </c>
      <c r="J387" s="55" t="s">
        <v>941</v>
      </c>
      <c r="K387" s="55" t="s">
        <v>942</v>
      </c>
      <c r="L387" s="55" t="s">
        <v>892</v>
      </c>
      <c r="M387" s="55" t="s">
        <v>1252</v>
      </c>
      <c r="N387" s="55" t="s">
        <v>850</v>
      </c>
      <c r="O387" s="56">
        <v>1347242.4</v>
      </c>
      <c r="P387" s="56">
        <v>12000000</v>
      </c>
      <c r="Q387" s="56">
        <v>64157.53</v>
      </c>
      <c r="R387" s="56">
        <v>152820.76999999999</v>
      </c>
      <c r="S387" s="57" t="s">
        <v>1931</v>
      </c>
      <c r="T387" s="56">
        <v>13258579.16</v>
      </c>
      <c r="U387" s="58" t="s">
        <v>858</v>
      </c>
      <c r="V387" s="59" t="s">
        <v>1655</v>
      </c>
      <c r="W387" s="60">
        <f t="shared" si="12"/>
        <v>1104</v>
      </c>
    </row>
    <row r="388" spans="1:23" s="9" customFormat="1" ht="56.25" customHeight="1">
      <c r="A388" s="49">
        <v>38</v>
      </c>
      <c r="B388" s="50" t="s">
        <v>79</v>
      </c>
      <c r="C388" s="51" t="s">
        <v>130</v>
      </c>
      <c r="D388" s="51" t="s">
        <v>257</v>
      </c>
      <c r="E388" s="52">
        <v>1</v>
      </c>
      <c r="F388" s="53" t="s">
        <v>938</v>
      </c>
      <c r="G388" s="54" t="s">
        <v>939</v>
      </c>
      <c r="H388" s="54" t="s">
        <v>939</v>
      </c>
      <c r="I388" s="86" t="s">
        <v>943</v>
      </c>
      <c r="J388" s="55" t="s">
        <v>706</v>
      </c>
      <c r="K388" s="55" t="s">
        <v>50</v>
      </c>
      <c r="L388" s="55" t="s">
        <v>892</v>
      </c>
      <c r="M388" s="55" t="s">
        <v>509</v>
      </c>
      <c r="N388" s="55" t="s">
        <v>994</v>
      </c>
      <c r="O388" s="56">
        <v>3912893.02</v>
      </c>
      <c r="P388" s="56">
        <v>0</v>
      </c>
      <c r="Q388" s="56">
        <v>133058.28</v>
      </c>
      <c r="R388" s="56">
        <v>18567.400000000001</v>
      </c>
      <c r="S388" s="57" t="s">
        <v>1932</v>
      </c>
      <c r="T388" s="56">
        <v>4027383.9</v>
      </c>
      <c r="U388" s="58" t="s">
        <v>858</v>
      </c>
      <c r="V388" s="59" t="s">
        <v>1377</v>
      </c>
      <c r="W388" s="60">
        <f t="shared" si="12"/>
        <v>1388</v>
      </c>
    </row>
    <row r="389" spans="1:23" s="9" customFormat="1" ht="66" customHeight="1">
      <c r="A389" s="49">
        <v>38</v>
      </c>
      <c r="B389" s="50" t="s">
        <v>79</v>
      </c>
      <c r="C389" s="51" t="s">
        <v>130</v>
      </c>
      <c r="D389" s="51" t="s">
        <v>257</v>
      </c>
      <c r="E389" s="52">
        <v>1</v>
      </c>
      <c r="F389" s="53" t="s">
        <v>51</v>
      </c>
      <c r="G389" s="54" t="s">
        <v>52</v>
      </c>
      <c r="H389" s="54" t="s">
        <v>52</v>
      </c>
      <c r="I389" s="86" t="s">
        <v>53</v>
      </c>
      <c r="J389" s="55" t="s">
        <v>54</v>
      </c>
      <c r="K389" s="55" t="s">
        <v>55</v>
      </c>
      <c r="L389" s="55" t="s">
        <v>892</v>
      </c>
      <c r="M389" s="55" t="s">
        <v>1066</v>
      </c>
      <c r="N389" s="55" t="s">
        <v>994</v>
      </c>
      <c r="O389" s="56">
        <v>25953120.350000001</v>
      </c>
      <c r="P389" s="56">
        <v>0</v>
      </c>
      <c r="Q389" s="56">
        <v>707869.19</v>
      </c>
      <c r="R389" s="56">
        <v>3064181.14</v>
      </c>
      <c r="S389" s="57" t="s">
        <v>1933</v>
      </c>
      <c r="T389" s="56">
        <v>23596808.399999999</v>
      </c>
      <c r="U389" s="58" t="s">
        <v>858</v>
      </c>
      <c r="V389" s="59" t="s">
        <v>1379</v>
      </c>
      <c r="W389" s="60">
        <f t="shared" si="12"/>
        <v>176</v>
      </c>
    </row>
    <row r="390" spans="1:23" s="9" customFormat="1" ht="80.25" customHeight="1">
      <c r="A390" s="49">
        <v>38</v>
      </c>
      <c r="B390" s="50" t="s">
        <v>79</v>
      </c>
      <c r="C390" s="51" t="s">
        <v>130</v>
      </c>
      <c r="D390" s="51" t="s">
        <v>257</v>
      </c>
      <c r="E390" s="52">
        <v>1</v>
      </c>
      <c r="F390" s="53" t="s">
        <v>51</v>
      </c>
      <c r="G390" s="54" t="s">
        <v>15</v>
      </c>
      <c r="H390" s="54" t="s">
        <v>15</v>
      </c>
      <c r="I390" s="86" t="s">
        <v>16</v>
      </c>
      <c r="J390" s="55" t="s">
        <v>17</v>
      </c>
      <c r="K390" s="55" t="s">
        <v>18</v>
      </c>
      <c r="L390" s="55" t="s">
        <v>892</v>
      </c>
      <c r="M390" s="55" t="s">
        <v>509</v>
      </c>
      <c r="N390" s="55" t="s">
        <v>305</v>
      </c>
      <c r="O390" s="56">
        <v>21358655.699999999</v>
      </c>
      <c r="P390" s="56">
        <v>3628980.6</v>
      </c>
      <c r="Q390" s="56">
        <v>805573.45</v>
      </c>
      <c r="R390" s="56">
        <v>1112064.1299999999</v>
      </c>
      <c r="S390" s="57" t="s">
        <v>1934</v>
      </c>
      <c r="T390" s="56">
        <v>24681145.620000001</v>
      </c>
      <c r="U390" s="58" t="s">
        <v>858</v>
      </c>
      <c r="V390" s="59" t="s">
        <v>1378</v>
      </c>
      <c r="W390" s="60">
        <f t="shared" si="12"/>
        <v>1485</v>
      </c>
    </row>
    <row r="391" spans="1:23" s="9" customFormat="1" ht="94.5" customHeight="1">
      <c r="A391" s="49">
        <v>38</v>
      </c>
      <c r="B391" s="50" t="s">
        <v>79</v>
      </c>
      <c r="C391" s="51" t="s">
        <v>130</v>
      </c>
      <c r="D391" s="51" t="s">
        <v>257</v>
      </c>
      <c r="E391" s="52">
        <v>1</v>
      </c>
      <c r="F391" s="53" t="s">
        <v>56</v>
      </c>
      <c r="G391" s="54" t="s">
        <v>57</v>
      </c>
      <c r="H391" s="54" t="s">
        <v>57</v>
      </c>
      <c r="I391" s="86" t="s">
        <v>58</v>
      </c>
      <c r="J391" s="55" t="s">
        <v>59</v>
      </c>
      <c r="K391" s="55" t="s">
        <v>648</v>
      </c>
      <c r="L391" s="55" t="s">
        <v>892</v>
      </c>
      <c r="M391" s="55" t="s">
        <v>509</v>
      </c>
      <c r="N391" s="55" t="s">
        <v>850</v>
      </c>
      <c r="O391" s="56">
        <v>7389915.4800000004</v>
      </c>
      <c r="P391" s="56">
        <v>912291.81</v>
      </c>
      <c r="Q391" s="56">
        <v>168062.53</v>
      </c>
      <c r="R391" s="56">
        <v>873626.19</v>
      </c>
      <c r="S391" s="57" t="s">
        <v>1935</v>
      </c>
      <c r="T391" s="56">
        <v>7725986.6699999999</v>
      </c>
      <c r="U391" s="58" t="s">
        <v>858</v>
      </c>
      <c r="V391" s="59" t="s">
        <v>1380</v>
      </c>
      <c r="W391" s="60">
        <f t="shared" si="12"/>
        <v>1126</v>
      </c>
    </row>
    <row r="392" spans="1:23" s="9" customFormat="1" ht="170.25" customHeight="1">
      <c r="A392" s="49">
        <v>38</v>
      </c>
      <c r="B392" s="50" t="s">
        <v>79</v>
      </c>
      <c r="C392" s="51" t="s">
        <v>130</v>
      </c>
      <c r="D392" s="51" t="s">
        <v>257</v>
      </c>
      <c r="E392" s="52">
        <v>1</v>
      </c>
      <c r="F392" s="53" t="s">
        <v>649</v>
      </c>
      <c r="G392" s="54" t="s">
        <v>79</v>
      </c>
      <c r="H392" s="54" t="s">
        <v>79</v>
      </c>
      <c r="I392" s="86">
        <v>700038100146</v>
      </c>
      <c r="J392" s="55" t="s">
        <v>80</v>
      </c>
      <c r="K392" s="55" t="s">
        <v>768</v>
      </c>
      <c r="L392" s="55" t="s">
        <v>303</v>
      </c>
      <c r="M392" s="55" t="s">
        <v>304</v>
      </c>
      <c r="N392" s="55" t="s">
        <v>850</v>
      </c>
      <c r="O392" s="56">
        <v>26632290.469999999</v>
      </c>
      <c r="P392" s="56">
        <v>0</v>
      </c>
      <c r="Q392" s="56">
        <v>1002798.95</v>
      </c>
      <c r="R392" s="56">
        <v>25077407.539999999</v>
      </c>
      <c r="S392" s="57" t="s">
        <v>1589</v>
      </c>
      <c r="T392" s="56">
        <v>2557681.88</v>
      </c>
      <c r="U392" s="58" t="s">
        <v>858</v>
      </c>
      <c r="V392" s="59" t="s">
        <v>1381</v>
      </c>
      <c r="W392" s="60">
        <f t="shared" si="12"/>
        <v>146</v>
      </c>
    </row>
    <row r="393" spans="1:23" s="9" customFormat="1" ht="202.5">
      <c r="A393" s="49">
        <v>38</v>
      </c>
      <c r="B393" s="50" t="s">
        <v>79</v>
      </c>
      <c r="C393" s="51" t="s">
        <v>130</v>
      </c>
      <c r="D393" s="51" t="s">
        <v>257</v>
      </c>
      <c r="E393" s="52">
        <v>1</v>
      </c>
      <c r="F393" s="53" t="s">
        <v>649</v>
      </c>
      <c r="G393" s="54" t="s">
        <v>79</v>
      </c>
      <c r="H393" s="54" t="s">
        <v>79</v>
      </c>
      <c r="I393" s="86">
        <v>20013810001201</v>
      </c>
      <c r="J393" s="55" t="s">
        <v>1122</v>
      </c>
      <c r="K393" s="55" t="s">
        <v>1123</v>
      </c>
      <c r="L393" s="55" t="s">
        <v>892</v>
      </c>
      <c r="M393" s="55" t="s">
        <v>509</v>
      </c>
      <c r="N393" s="55" t="s">
        <v>850</v>
      </c>
      <c r="O393" s="56">
        <v>28905696.260000002</v>
      </c>
      <c r="P393" s="56">
        <v>5000000</v>
      </c>
      <c r="Q393" s="56">
        <v>898737.66</v>
      </c>
      <c r="R393" s="56">
        <v>7101587.0999999996</v>
      </c>
      <c r="S393" s="57" t="s">
        <v>1588</v>
      </c>
      <c r="T393" s="56">
        <v>27702846.82</v>
      </c>
      <c r="U393" s="58" t="s">
        <v>858</v>
      </c>
      <c r="V393" s="59" t="s">
        <v>1936</v>
      </c>
      <c r="W393" s="60">
        <f t="shared" si="12"/>
        <v>1201</v>
      </c>
    </row>
    <row r="394" spans="1:23" s="9" customFormat="1" ht="94.5" customHeight="1">
      <c r="A394" s="49">
        <v>38</v>
      </c>
      <c r="B394" s="50" t="s">
        <v>79</v>
      </c>
      <c r="C394" s="51" t="s">
        <v>130</v>
      </c>
      <c r="D394" s="51" t="s">
        <v>257</v>
      </c>
      <c r="E394" s="52">
        <v>1</v>
      </c>
      <c r="F394" s="53" t="s">
        <v>649</v>
      </c>
      <c r="G394" s="54" t="s">
        <v>79</v>
      </c>
      <c r="H394" s="54" t="s">
        <v>79</v>
      </c>
      <c r="I394" s="86">
        <v>20023810001256</v>
      </c>
      <c r="J394" s="55" t="s">
        <v>280</v>
      </c>
      <c r="K394" s="55" t="s">
        <v>1141</v>
      </c>
      <c r="L394" s="55" t="s">
        <v>303</v>
      </c>
      <c r="M394" s="55" t="s">
        <v>304</v>
      </c>
      <c r="N394" s="55" t="s">
        <v>850</v>
      </c>
      <c r="O394" s="56">
        <v>418903242.14999998</v>
      </c>
      <c r="P394" s="56">
        <v>89472172.260000005</v>
      </c>
      <c r="Q394" s="56">
        <v>12467479.449999999</v>
      </c>
      <c r="R394" s="56">
        <v>153774418.56999999</v>
      </c>
      <c r="S394" s="57" t="s">
        <v>1937</v>
      </c>
      <c r="T394" s="56">
        <v>367068475.29000002</v>
      </c>
      <c r="U394" s="58" t="s">
        <v>858</v>
      </c>
      <c r="V394" s="59" t="s">
        <v>1938</v>
      </c>
      <c r="W394" s="60">
        <f t="shared" si="12"/>
        <v>1256</v>
      </c>
    </row>
    <row r="395" spans="1:23" s="9" customFormat="1" ht="57" customHeight="1">
      <c r="A395" s="49">
        <v>38</v>
      </c>
      <c r="B395" s="50" t="s">
        <v>79</v>
      </c>
      <c r="C395" s="51" t="s">
        <v>130</v>
      </c>
      <c r="D395" s="51" t="s">
        <v>257</v>
      </c>
      <c r="E395" s="52">
        <v>1</v>
      </c>
      <c r="F395" s="53" t="s">
        <v>649</v>
      </c>
      <c r="G395" s="54" t="s">
        <v>79</v>
      </c>
      <c r="H395" s="54" t="s">
        <v>79</v>
      </c>
      <c r="I395" s="86">
        <v>20023810001257</v>
      </c>
      <c r="J395" s="55" t="s">
        <v>112</v>
      </c>
      <c r="K395" s="55" t="s">
        <v>113</v>
      </c>
      <c r="L395" s="55" t="s">
        <v>303</v>
      </c>
      <c r="M395" s="55" t="s">
        <v>304</v>
      </c>
      <c r="N395" s="55" t="s">
        <v>850</v>
      </c>
      <c r="O395" s="56">
        <v>51815020.289999999</v>
      </c>
      <c r="P395" s="56">
        <v>270458.61</v>
      </c>
      <c r="Q395" s="56">
        <v>1627230.51</v>
      </c>
      <c r="R395" s="56">
        <v>10940875.84</v>
      </c>
      <c r="S395" s="57" t="s">
        <v>1939</v>
      </c>
      <c r="T395" s="56">
        <v>42771833.57</v>
      </c>
      <c r="U395" s="58" t="s">
        <v>858</v>
      </c>
      <c r="V395" s="59" t="s">
        <v>1940</v>
      </c>
      <c r="W395" s="60">
        <f t="shared" si="12"/>
        <v>1257</v>
      </c>
    </row>
    <row r="396" spans="1:23" s="9" customFormat="1" ht="78" customHeight="1">
      <c r="A396" s="49">
        <v>38</v>
      </c>
      <c r="B396" s="50" t="s">
        <v>79</v>
      </c>
      <c r="C396" s="51" t="s">
        <v>130</v>
      </c>
      <c r="D396" s="51" t="s">
        <v>257</v>
      </c>
      <c r="E396" s="52">
        <v>1</v>
      </c>
      <c r="F396" s="53" t="s">
        <v>649</v>
      </c>
      <c r="G396" s="54" t="s">
        <v>79</v>
      </c>
      <c r="H396" s="54" t="s">
        <v>79</v>
      </c>
      <c r="I396" s="86">
        <v>20023810001258</v>
      </c>
      <c r="J396" s="55" t="s">
        <v>114</v>
      </c>
      <c r="K396" s="55" t="s">
        <v>115</v>
      </c>
      <c r="L396" s="55" t="s">
        <v>303</v>
      </c>
      <c r="M396" s="55" t="s">
        <v>304</v>
      </c>
      <c r="N396" s="55" t="s">
        <v>850</v>
      </c>
      <c r="O396" s="56">
        <v>82538138.739999995</v>
      </c>
      <c r="P396" s="56">
        <v>30015349.219999999</v>
      </c>
      <c r="Q396" s="56">
        <v>2338810.5</v>
      </c>
      <c r="R396" s="56">
        <v>38742706.729999997</v>
      </c>
      <c r="S396" s="57" t="s">
        <v>1941</v>
      </c>
      <c r="T396" s="56">
        <v>76149591.730000004</v>
      </c>
      <c r="U396" s="58" t="s">
        <v>858</v>
      </c>
      <c r="V396" s="59" t="s">
        <v>1942</v>
      </c>
      <c r="W396" s="60">
        <f t="shared" si="12"/>
        <v>1258</v>
      </c>
    </row>
    <row r="397" spans="1:23" s="9" customFormat="1" ht="65.25" customHeight="1">
      <c r="A397" s="49">
        <v>38</v>
      </c>
      <c r="B397" s="50" t="s">
        <v>79</v>
      </c>
      <c r="C397" s="51" t="s">
        <v>130</v>
      </c>
      <c r="D397" s="51" t="s">
        <v>257</v>
      </c>
      <c r="E397" s="52">
        <v>1</v>
      </c>
      <c r="F397" s="53" t="s">
        <v>649</v>
      </c>
      <c r="G397" s="54" t="s">
        <v>79</v>
      </c>
      <c r="H397" s="54" t="s">
        <v>79</v>
      </c>
      <c r="I397" s="86">
        <v>20023810001259</v>
      </c>
      <c r="J397" s="55" t="s">
        <v>1037</v>
      </c>
      <c r="K397" s="55" t="s">
        <v>116</v>
      </c>
      <c r="L397" s="55" t="s">
        <v>303</v>
      </c>
      <c r="M397" s="55" t="s">
        <v>304</v>
      </c>
      <c r="N397" s="55" t="s">
        <v>850</v>
      </c>
      <c r="O397" s="56">
        <v>377454145.32999998</v>
      </c>
      <c r="P397" s="56">
        <v>108786914.72</v>
      </c>
      <c r="Q397" s="56">
        <v>9658292.6099999994</v>
      </c>
      <c r="R397" s="56">
        <v>209453458.56999999</v>
      </c>
      <c r="S397" s="57" t="s">
        <v>1943</v>
      </c>
      <c r="T397" s="56">
        <v>286445894.08999997</v>
      </c>
      <c r="U397" s="58" t="s">
        <v>858</v>
      </c>
      <c r="V397" s="59" t="s">
        <v>1944</v>
      </c>
      <c r="W397" s="60">
        <f t="shared" si="12"/>
        <v>1259</v>
      </c>
    </row>
    <row r="398" spans="1:23" s="9" customFormat="1" ht="67.5" customHeight="1">
      <c r="A398" s="49">
        <v>38</v>
      </c>
      <c r="B398" s="50" t="s">
        <v>79</v>
      </c>
      <c r="C398" s="51" t="s">
        <v>130</v>
      </c>
      <c r="D398" s="51" t="s">
        <v>257</v>
      </c>
      <c r="E398" s="52">
        <v>1</v>
      </c>
      <c r="F398" s="53" t="s">
        <v>649</v>
      </c>
      <c r="G398" s="54" t="s">
        <v>79</v>
      </c>
      <c r="H398" s="54" t="s">
        <v>79</v>
      </c>
      <c r="I398" s="86">
        <v>20023810001260</v>
      </c>
      <c r="J398" s="55" t="s">
        <v>117</v>
      </c>
      <c r="K398" s="55" t="s">
        <v>118</v>
      </c>
      <c r="L398" s="55" t="s">
        <v>303</v>
      </c>
      <c r="M398" s="55" t="s">
        <v>304</v>
      </c>
      <c r="N398" s="55" t="s">
        <v>850</v>
      </c>
      <c r="O398" s="56">
        <v>32831774</v>
      </c>
      <c r="P398" s="56">
        <v>753194.73</v>
      </c>
      <c r="Q398" s="56">
        <v>1111835.1000000001</v>
      </c>
      <c r="R398" s="56">
        <v>6412429.5</v>
      </c>
      <c r="S398" s="57" t="s">
        <v>1945</v>
      </c>
      <c r="T398" s="56">
        <v>28284374.329999998</v>
      </c>
      <c r="U398" s="58" t="s">
        <v>858</v>
      </c>
      <c r="V398" s="59" t="s">
        <v>1946</v>
      </c>
      <c r="W398" s="60">
        <f t="shared" si="12"/>
        <v>1260</v>
      </c>
    </row>
    <row r="399" spans="1:23" s="9" customFormat="1" ht="67.5">
      <c r="A399" s="49">
        <v>38</v>
      </c>
      <c r="B399" s="50" t="s">
        <v>79</v>
      </c>
      <c r="C399" s="51" t="s">
        <v>130</v>
      </c>
      <c r="D399" s="51" t="s">
        <v>257</v>
      </c>
      <c r="E399" s="52">
        <v>1</v>
      </c>
      <c r="F399" s="53" t="s">
        <v>649</v>
      </c>
      <c r="G399" s="54" t="s">
        <v>79</v>
      </c>
      <c r="H399" s="54" t="s">
        <v>79</v>
      </c>
      <c r="I399" s="86">
        <v>20023810001261</v>
      </c>
      <c r="J399" s="55" t="s">
        <v>578</v>
      </c>
      <c r="K399" s="55" t="s">
        <v>579</v>
      </c>
      <c r="L399" s="55" t="s">
        <v>303</v>
      </c>
      <c r="M399" s="55" t="s">
        <v>304</v>
      </c>
      <c r="N399" s="55" t="s">
        <v>850</v>
      </c>
      <c r="O399" s="56">
        <v>62033095.159999996</v>
      </c>
      <c r="P399" s="56">
        <v>775777.95</v>
      </c>
      <c r="Q399" s="56">
        <v>1961118.12</v>
      </c>
      <c r="R399" s="56">
        <v>11298133.369999999</v>
      </c>
      <c r="S399" s="57" t="s">
        <v>1947</v>
      </c>
      <c r="T399" s="56">
        <v>53471857.859999999</v>
      </c>
      <c r="U399" s="58" t="s">
        <v>858</v>
      </c>
      <c r="V399" s="59" t="s">
        <v>1948</v>
      </c>
      <c r="W399" s="60">
        <f t="shared" si="12"/>
        <v>1261</v>
      </c>
    </row>
    <row r="400" spans="1:23" s="9" customFormat="1" ht="84" customHeight="1">
      <c r="A400" s="49">
        <v>38</v>
      </c>
      <c r="B400" s="50" t="s">
        <v>79</v>
      </c>
      <c r="C400" s="51" t="s">
        <v>130</v>
      </c>
      <c r="D400" s="51" t="s">
        <v>257</v>
      </c>
      <c r="E400" s="52">
        <v>1</v>
      </c>
      <c r="F400" s="53" t="s">
        <v>649</v>
      </c>
      <c r="G400" s="54" t="s">
        <v>79</v>
      </c>
      <c r="H400" s="54" t="s">
        <v>79</v>
      </c>
      <c r="I400" s="86">
        <v>20023810001306</v>
      </c>
      <c r="J400" s="55" t="s">
        <v>580</v>
      </c>
      <c r="K400" s="55" t="s">
        <v>581</v>
      </c>
      <c r="L400" s="55" t="s">
        <v>303</v>
      </c>
      <c r="M400" s="55" t="s">
        <v>304</v>
      </c>
      <c r="N400" s="55" t="s">
        <v>850</v>
      </c>
      <c r="O400" s="56">
        <v>343578091.58999997</v>
      </c>
      <c r="P400" s="56">
        <v>80435979.069999993</v>
      </c>
      <c r="Q400" s="56">
        <v>10126168.470000001</v>
      </c>
      <c r="R400" s="56">
        <v>129066445.16</v>
      </c>
      <c r="S400" s="57" t="s">
        <v>1949</v>
      </c>
      <c r="T400" s="56">
        <v>305073793.97000003</v>
      </c>
      <c r="U400" s="58" t="s">
        <v>858</v>
      </c>
      <c r="V400" s="59" t="s">
        <v>1950</v>
      </c>
      <c r="W400" s="60">
        <f t="shared" si="12"/>
        <v>1306</v>
      </c>
    </row>
    <row r="401" spans="1:23" s="9" customFormat="1" ht="92.25" customHeight="1">
      <c r="A401" s="49">
        <v>38</v>
      </c>
      <c r="B401" s="50" t="s">
        <v>79</v>
      </c>
      <c r="C401" s="51" t="s">
        <v>130</v>
      </c>
      <c r="D401" s="51" t="s">
        <v>257</v>
      </c>
      <c r="E401" s="52">
        <v>1</v>
      </c>
      <c r="F401" s="53" t="s">
        <v>649</v>
      </c>
      <c r="G401" s="54" t="s">
        <v>79</v>
      </c>
      <c r="H401" s="54" t="s">
        <v>79</v>
      </c>
      <c r="I401" s="86">
        <v>20023810001307</v>
      </c>
      <c r="J401" s="55" t="s">
        <v>582</v>
      </c>
      <c r="K401" s="55" t="s">
        <v>583</v>
      </c>
      <c r="L401" s="55" t="s">
        <v>303</v>
      </c>
      <c r="M401" s="55" t="s">
        <v>304</v>
      </c>
      <c r="N401" s="55" t="s">
        <v>850</v>
      </c>
      <c r="O401" s="56">
        <v>74851276.859999999</v>
      </c>
      <c r="P401" s="56">
        <v>6000000</v>
      </c>
      <c r="Q401" s="56">
        <v>2441484.65</v>
      </c>
      <c r="R401" s="56">
        <v>11932341.859999999</v>
      </c>
      <c r="S401" s="57" t="s">
        <v>1656</v>
      </c>
      <c r="T401" s="56">
        <v>71360419.650000006</v>
      </c>
      <c r="U401" s="58" t="s">
        <v>858</v>
      </c>
      <c r="V401" s="59" t="s">
        <v>1951</v>
      </c>
      <c r="W401" s="60">
        <f t="shared" si="12"/>
        <v>1307</v>
      </c>
    </row>
    <row r="402" spans="1:23" s="9" customFormat="1" ht="82.5" customHeight="1">
      <c r="A402" s="49">
        <v>38</v>
      </c>
      <c r="B402" s="50" t="s">
        <v>79</v>
      </c>
      <c r="C402" s="51" t="s">
        <v>130</v>
      </c>
      <c r="D402" s="51" t="s">
        <v>257</v>
      </c>
      <c r="E402" s="52">
        <v>1</v>
      </c>
      <c r="F402" s="53" t="s">
        <v>649</v>
      </c>
      <c r="G402" s="54" t="s">
        <v>79</v>
      </c>
      <c r="H402" s="54" t="s">
        <v>79</v>
      </c>
      <c r="I402" s="86">
        <v>20023810001309</v>
      </c>
      <c r="J402" s="55" t="s">
        <v>253</v>
      </c>
      <c r="K402" s="55" t="s">
        <v>254</v>
      </c>
      <c r="L402" s="55" t="s">
        <v>303</v>
      </c>
      <c r="M402" s="55" t="s">
        <v>304</v>
      </c>
      <c r="N402" s="55" t="s">
        <v>850</v>
      </c>
      <c r="O402" s="56">
        <v>27869922.390000001</v>
      </c>
      <c r="P402" s="56">
        <v>20308738.18</v>
      </c>
      <c r="Q402" s="56">
        <v>972941.06</v>
      </c>
      <c r="R402" s="56">
        <v>12412619.07</v>
      </c>
      <c r="S402" s="57" t="s">
        <v>1952</v>
      </c>
      <c r="T402" s="56">
        <v>36738982.560000002</v>
      </c>
      <c r="U402" s="58" t="s">
        <v>858</v>
      </c>
      <c r="V402" s="59" t="s">
        <v>1953</v>
      </c>
      <c r="W402" s="60">
        <f t="shared" si="12"/>
        <v>1309</v>
      </c>
    </row>
    <row r="403" spans="1:23" s="9" customFormat="1" ht="90">
      <c r="A403" s="49">
        <v>38</v>
      </c>
      <c r="B403" s="50" t="s">
        <v>79</v>
      </c>
      <c r="C403" s="51" t="s">
        <v>130</v>
      </c>
      <c r="D403" s="51" t="s">
        <v>257</v>
      </c>
      <c r="E403" s="52">
        <v>1</v>
      </c>
      <c r="F403" s="53" t="s">
        <v>649</v>
      </c>
      <c r="G403" s="54" t="s">
        <v>79</v>
      </c>
      <c r="H403" s="54" t="s">
        <v>79</v>
      </c>
      <c r="I403" s="86">
        <v>20033810001316</v>
      </c>
      <c r="J403" s="55" t="s">
        <v>447</v>
      </c>
      <c r="K403" s="55" t="s">
        <v>748</v>
      </c>
      <c r="L403" s="55" t="s">
        <v>892</v>
      </c>
      <c r="M403" s="55" t="s">
        <v>509</v>
      </c>
      <c r="N403" s="55" t="s">
        <v>850</v>
      </c>
      <c r="O403" s="56">
        <v>1195172782.02</v>
      </c>
      <c r="P403" s="56">
        <v>568485652.13</v>
      </c>
      <c r="Q403" s="56">
        <v>28892147.960000001</v>
      </c>
      <c r="R403" s="56">
        <v>1137125617.75</v>
      </c>
      <c r="S403" s="57" t="s">
        <v>1954</v>
      </c>
      <c r="T403" s="56">
        <v>655424964.36000001</v>
      </c>
      <c r="U403" s="58" t="s">
        <v>858</v>
      </c>
      <c r="V403" s="59" t="s">
        <v>1955</v>
      </c>
      <c r="W403" s="60">
        <f t="shared" si="12"/>
        <v>1316</v>
      </c>
    </row>
    <row r="404" spans="1:23" s="9" customFormat="1" ht="90.75" customHeight="1">
      <c r="A404" s="49">
        <v>38</v>
      </c>
      <c r="B404" s="50" t="s">
        <v>79</v>
      </c>
      <c r="C404" s="51" t="s">
        <v>130</v>
      </c>
      <c r="D404" s="51" t="s">
        <v>257</v>
      </c>
      <c r="E404" s="52">
        <v>1</v>
      </c>
      <c r="F404" s="53" t="s">
        <v>649</v>
      </c>
      <c r="G404" s="54" t="s">
        <v>79</v>
      </c>
      <c r="H404" s="54" t="s">
        <v>79</v>
      </c>
      <c r="I404" s="86">
        <v>20033810001317</v>
      </c>
      <c r="J404" s="55" t="s">
        <v>749</v>
      </c>
      <c r="K404" s="55" t="s">
        <v>750</v>
      </c>
      <c r="L404" s="55" t="s">
        <v>303</v>
      </c>
      <c r="M404" s="55" t="s">
        <v>304</v>
      </c>
      <c r="N404" s="55" t="s">
        <v>850</v>
      </c>
      <c r="O404" s="56">
        <v>2061339101</v>
      </c>
      <c r="P404" s="56">
        <v>308415591.04000002</v>
      </c>
      <c r="Q404" s="56">
        <v>49267642</v>
      </c>
      <c r="R404" s="56">
        <v>558526765</v>
      </c>
      <c r="S404" s="57" t="s">
        <v>1956</v>
      </c>
      <c r="T404" s="56">
        <v>1860495569.04</v>
      </c>
      <c r="U404" s="58" t="s">
        <v>858</v>
      </c>
      <c r="V404" s="59" t="s">
        <v>1957</v>
      </c>
      <c r="W404" s="60">
        <f t="shared" si="12"/>
        <v>1317</v>
      </c>
    </row>
    <row r="405" spans="1:23" s="9" customFormat="1" ht="69.75" customHeight="1">
      <c r="A405" s="49">
        <v>38</v>
      </c>
      <c r="B405" s="50" t="s">
        <v>79</v>
      </c>
      <c r="C405" s="51" t="s">
        <v>130</v>
      </c>
      <c r="D405" s="51" t="s">
        <v>257</v>
      </c>
      <c r="E405" s="52">
        <v>1</v>
      </c>
      <c r="F405" s="53" t="s">
        <v>649</v>
      </c>
      <c r="G405" s="54" t="s">
        <v>79</v>
      </c>
      <c r="H405" s="54" t="s">
        <v>79</v>
      </c>
      <c r="I405" s="86">
        <v>20033810001318</v>
      </c>
      <c r="J405" s="55" t="s">
        <v>751</v>
      </c>
      <c r="K405" s="55" t="s">
        <v>752</v>
      </c>
      <c r="L405" s="55" t="s">
        <v>303</v>
      </c>
      <c r="M405" s="55" t="s">
        <v>304</v>
      </c>
      <c r="N405" s="55" t="s">
        <v>850</v>
      </c>
      <c r="O405" s="56">
        <v>11777464.32</v>
      </c>
      <c r="P405" s="56">
        <v>36676.980000000003</v>
      </c>
      <c r="Q405" s="56">
        <v>384142.51</v>
      </c>
      <c r="R405" s="56">
        <v>1080303.56</v>
      </c>
      <c r="S405" s="57" t="s">
        <v>1590</v>
      </c>
      <c r="T405" s="56">
        <v>11117980.25</v>
      </c>
      <c r="U405" s="58" t="s">
        <v>858</v>
      </c>
      <c r="V405" s="59" t="s">
        <v>1958</v>
      </c>
      <c r="W405" s="60">
        <f t="shared" si="12"/>
        <v>1318</v>
      </c>
    </row>
    <row r="406" spans="1:23" s="9" customFormat="1" ht="144" customHeight="1">
      <c r="A406" s="49">
        <v>38</v>
      </c>
      <c r="B406" s="50" t="s">
        <v>79</v>
      </c>
      <c r="C406" s="51" t="s">
        <v>130</v>
      </c>
      <c r="D406" s="51" t="s">
        <v>257</v>
      </c>
      <c r="E406" s="52">
        <v>1</v>
      </c>
      <c r="F406" s="53" t="s">
        <v>649</v>
      </c>
      <c r="G406" s="54" t="s">
        <v>79</v>
      </c>
      <c r="H406" s="54" t="s">
        <v>79</v>
      </c>
      <c r="I406" s="86">
        <v>20033810001349</v>
      </c>
      <c r="J406" s="55" t="s">
        <v>753</v>
      </c>
      <c r="K406" s="55" t="s">
        <v>170</v>
      </c>
      <c r="L406" s="55" t="s">
        <v>303</v>
      </c>
      <c r="M406" s="55" t="s">
        <v>304</v>
      </c>
      <c r="N406" s="55" t="s">
        <v>850</v>
      </c>
      <c r="O406" s="56">
        <v>90442699.480000004</v>
      </c>
      <c r="P406" s="56">
        <v>0</v>
      </c>
      <c r="Q406" s="56">
        <v>2877702.25</v>
      </c>
      <c r="R406" s="56">
        <v>18637520.559999999</v>
      </c>
      <c r="S406" s="57" t="s">
        <v>1959</v>
      </c>
      <c r="T406" s="56">
        <v>74682881.170000002</v>
      </c>
      <c r="U406" s="58" t="s">
        <v>858</v>
      </c>
      <c r="V406" s="59" t="s">
        <v>1960</v>
      </c>
      <c r="W406" s="60">
        <f t="shared" si="12"/>
        <v>1349</v>
      </c>
    </row>
    <row r="407" spans="1:23" s="9" customFormat="1" ht="67.5">
      <c r="A407" s="49">
        <v>38</v>
      </c>
      <c r="B407" s="50" t="s">
        <v>79</v>
      </c>
      <c r="C407" s="51" t="s">
        <v>130</v>
      </c>
      <c r="D407" s="51" t="s">
        <v>257</v>
      </c>
      <c r="E407" s="52">
        <v>1</v>
      </c>
      <c r="F407" s="53" t="s">
        <v>649</v>
      </c>
      <c r="G407" s="54" t="s">
        <v>79</v>
      </c>
      <c r="H407" s="54" t="s">
        <v>79</v>
      </c>
      <c r="I407" s="86">
        <v>20043810001360</v>
      </c>
      <c r="J407" s="55" t="s">
        <v>560</v>
      </c>
      <c r="K407" s="55" t="s">
        <v>561</v>
      </c>
      <c r="L407" s="55" t="s">
        <v>303</v>
      </c>
      <c r="M407" s="55" t="s">
        <v>304</v>
      </c>
      <c r="N407" s="55" t="s">
        <v>850</v>
      </c>
      <c r="O407" s="56">
        <v>45019372.840000004</v>
      </c>
      <c r="P407" s="56">
        <v>11601744.08</v>
      </c>
      <c r="Q407" s="56">
        <v>1408114.41</v>
      </c>
      <c r="R407" s="56">
        <v>10480538.939999999</v>
      </c>
      <c r="S407" s="57" t="s">
        <v>1961</v>
      </c>
      <c r="T407" s="56">
        <v>47548692.390000001</v>
      </c>
      <c r="U407" s="58" t="s">
        <v>858</v>
      </c>
      <c r="V407" s="59" t="s">
        <v>1962</v>
      </c>
      <c r="W407" s="60">
        <f t="shared" ref="W407:W430" si="13">IF(OR(LEFT(I407)="7",LEFT(I407,1)="8"),VALUE(RIGHT(I407,3)),VALUE(RIGHT(I407,4)))</f>
        <v>1360</v>
      </c>
    </row>
    <row r="408" spans="1:23" s="9" customFormat="1" ht="67.5">
      <c r="A408" s="49">
        <v>38</v>
      </c>
      <c r="B408" s="50" t="s">
        <v>79</v>
      </c>
      <c r="C408" s="51" t="s">
        <v>130</v>
      </c>
      <c r="D408" s="51" t="s">
        <v>257</v>
      </c>
      <c r="E408" s="52">
        <v>1</v>
      </c>
      <c r="F408" s="53" t="s">
        <v>649</v>
      </c>
      <c r="G408" s="54" t="s">
        <v>79</v>
      </c>
      <c r="H408" s="54" t="s">
        <v>79</v>
      </c>
      <c r="I408" s="86">
        <v>20043810001363</v>
      </c>
      <c r="J408" s="55" t="s">
        <v>562</v>
      </c>
      <c r="K408" s="55" t="s">
        <v>563</v>
      </c>
      <c r="L408" s="55" t="s">
        <v>303</v>
      </c>
      <c r="M408" s="55" t="s">
        <v>304</v>
      </c>
      <c r="N408" s="55" t="s">
        <v>850</v>
      </c>
      <c r="O408" s="56">
        <v>28844285.239999998</v>
      </c>
      <c r="P408" s="56">
        <v>700082</v>
      </c>
      <c r="Q408" s="56">
        <v>955004.44</v>
      </c>
      <c r="R408" s="56">
        <v>2438130.1</v>
      </c>
      <c r="S408" s="57" t="s">
        <v>1963</v>
      </c>
      <c r="T408" s="56">
        <v>28061241.579999998</v>
      </c>
      <c r="U408" s="58" t="s">
        <v>858</v>
      </c>
      <c r="V408" s="59" t="s">
        <v>1964</v>
      </c>
      <c r="W408" s="60">
        <f t="shared" si="13"/>
        <v>1363</v>
      </c>
    </row>
    <row r="409" spans="1:23" s="9" customFormat="1" ht="129" customHeight="1">
      <c r="A409" s="49">
        <v>38</v>
      </c>
      <c r="B409" s="50" t="s">
        <v>79</v>
      </c>
      <c r="C409" s="51" t="s">
        <v>130</v>
      </c>
      <c r="D409" s="51" t="s">
        <v>257</v>
      </c>
      <c r="E409" s="52">
        <v>1</v>
      </c>
      <c r="F409" s="53" t="s">
        <v>649</v>
      </c>
      <c r="G409" s="54" t="s">
        <v>79</v>
      </c>
      <c r="H409" s="54" t="s">
        <v>79</v>
      </c>
      <c r="I409" s="86" t="s">
        <v>1038</v>
      </c>
      <c r="J409" s="55" t="s">
        <v>1039</v>
      </c>
      <c r="K409" s="55" t="s">
        <v>313</v>
      </c>
      <c r="L409" s="55" t="s">
        <v>303</v>
      </c>
      <c r="M409" s="55" t="s">
        <v>304</v>
      </c>
      <c r="N409" s="55" t="s">
        <v>850</v>
      </c>
      <c r="O409" s="56">
        <v>70585943.569999993</v>
      </c>
      <c r="P409" s="56">
        <v>364078</v>
      </c>
      <c r="Q409" s="56">
        <v>1447874.43</v>
      </c>
      <c r="R409" s="56">
        <v>29194513.190000001</v>
      </c>
      <c r="S409" s="57" t="s">
        <v>1657</v>
      </c>
      <c r="T409" s="56">
        <v>43203382.810000002</v>
      </c>
      <c r="U409" s="58" t="s">
        <v>858</v>
      </c>
      <c r="V409" s="59" t="s">
        <v>1965</v>
      </c>
      <c r="W409" s="60">
        <f t="shared" si="13"/>
        <v>1490</v>
      </c>
    </row>
    <row r="410" spans="1:23" s="9" customFormat="1" ht="228" customHeight="1">
      <c r="A410" s="49">
        <v>38</v>
      </c>
      <c r="B410" s="50" t="s">
        <v>79</v>
      </c>
      <c r="C410" s="51" t="s">
        <v>130</v>
      </c>
      <c r="D410" s="51" t="s">
        <v>257</v>
      </c>
      <c r="E410" s="52">
        <v>1</v>
      </c>
      <c r="F410" s="53" t="s">
        <v>649</v>
      </c>
      <c r="G410" s="54" t="s">
        <v>79</v>
      </c>
      <c r="H410" s="54" t="s">
        <v>79</v>
      </c>
      <c r="I410" s="86" t="s">
        <v>1040</v>
      </c>
      <c r="J410" s="55" t="s">
        <v>1041</v>
      </c>
      <c r="K410" s="55" t="s">
        <v>314</v>
      </c>
      <c r="L410" s="55" t="s">
        <v>303</v>
      </c>
      <c r="M410" s="55" t="s">
        <v>857</v>
      </c>
      <c r="N410" s="55" t="s">
        <v>850</v>
      </c>
      <c r="O410" s="56">
        <v>6480785300.7700005</v>
      </c>
      <c r="P410" s="56">
        <v>675870000</v>
      </c>
      <c r="Q410" s="56">
        <v>233530678.58000001</v>
      </c>
      <c r="R410" s="56">
        <v>389770299.44999999</v>
      </c>
      <c r="S410" s="57" t="s">
        <v>1586</v>
      </c>
      <c r="T410" s="56">
        <v>7000415679.8999996</v>
      </c>
      <c r="U410" s="58" t="s">
        <v>858</v>
      </c>
      <c r="V410" s="59" t="s">
        <v>1966</v>
      </c>
      <c r="W410" s="60">
        <f t="shared" si="13"/>
        <v>1493</v>
      </c>
    </row>
    <row r="411" spans="1:23" s="9" customFormat="1" ht="230.25" customHeight="1">
      <c r="A411" s="49">
        <v>38</v>
      </c>
      <c r="B411" s="50" t="s">
        <v>79</v>
      </c>
      <c r="C411" s="51" t="s">
        <v>130</v>
      </c>
      <c r="D411" s="51" t="s">
        <v>257</v>
      </c>
      <c r="E411" s="52">
        <v>1</v>
      </c>
      <c r="F411" s="53" t="s">
        <v>649</v>
      </c>
      <c r="G411" s="54" t="s">
        <v>79</v>
      </c>
      <c r="H411" s="54" t="s">
        <v>79</v>
      </c>
      <c r="I411" s="86" t="s">
        <v>1042</v>
      </c>
      <c r="J411" s="55" t="s">
        <v>1043</v>
      </c>
      <c r="K411" s="55" t="s">
        <v>1044</v>
      </c>
      <c r="L411" s="55" t="s">
        <v>303</v>
      </c>
      <c r="M411" s="55" t="s">
        <v>857</v>
      </c>
      <c r="N411" s="55" t="s">
        <v>850</v>
      </c>
      <c r="O411" s="56">
        <v>1879591546.05</v>
      </c>
      <c r="P411" s="56">
        <v>207960000</v>
      </c>
      <c r="Q411" s="56">
        <v>68994261.810000002</v>
      </c>
      <c r="R411" s="56">
        <v>47282094.770000003</v>
      </c>
      <c r="S411" s="57" t="s">
        <v>1587</v>
      </c>
      <c r="T411" s="56">
        <v>2109263713.0899999</v>
      </c>
      <c r="U411" s="58" t="s">
        <v>858</v>
      </c>
      <c r="V411" s="59" t="s">
        <v>1967</v>
      </c>
      <c r="W411" s="60">
        <f t="shared" si="13"/>
        <v>1494</v>
      </c>
    </row>
    <row r="412" spans="1:23" s="9" customFormat="1" ht="117" customHeight="1">
      <c r="A412" s="49">
        <v>38</v>
      </c>
      <c r="B412" s="50" t="s">
        <v>79</v>
      </c>
      <c r="C412" s="51" t="s">
        <v>130</v>
      </c>
      <c r="D412" s="51" t="s">
        <v>257</v>
      </c>
      <c r="E412" s="52">
        <v>1</v>
      </c>
      <c r="F412" s="53" t="s">
        <v>649</v>
      </c>
      <c r="G412" s="54" t="s">
        <v>79</v>
      </c>
      <c r="H412" s="54" t="s">
        <v>79</v>
      </c>
      <c r="I412" s="86" t="s">
        <v>315</v>
      </c>
      <c r="J412" s="55" t="s">
        <v>316</v>
      </c>
      <c r="K412" s="55" t="s">
        <v>699</v>
      </c>
      <c r="L412" s="55" t="s">
        <v>303</v>
      </c>
      <c r="M412" s="55" t="s">
        <v>304</v>
      </c>
      <c r="N412" s="55" t="s">
        <v>850</v>
      </c>
      <c r="O412" s="56">
        <v>11809622.140000001</v>
      </c>
      <c r="P412" s="56">
        <v>8507028.8499999996</v>
      </c>
      <c r="Q412" s="56">
        <v>419301.71</v>
      </c>
      <c r="R412" s="56">
        <v>6759085.2000000002</v>
      </c>
      <c r="S412" s="57" t="s">
        <v>1968</v>
      </c>
      <c r="T412" s="56">
        <v>13976867.5</v>
      </c>
      <c r="U412" s="58" t="s">
        <v>858</v>
      </c>
      <c r="V412" s="59" t="s">
        <v>1969</v>
      </c>
      <c r="W412" s="60">
        <f t="shared" si="13"/>
        <v>1500</v>
      </c>
    </row>
    <row r="413" spans="1:23" s="9" customFormat="1" ht="112.5">
      <c r="A413" s="49">
        <v>38</v>
      </c>
      <c r="B413" s="50" t="s">
        <v>79</v>
      </c>
      <c r="C413" s="51" t="s">
        <v>130</v>
      </c>
      <c r="D413" s="51" t="s">
        <v>257</v>
      </c>
      <c r="E413" s="52">
        <v>1</v>
      </c>
      <c r="F413" s="53" t="s">
        <v>649</v>
      </c>
      <c r="G413" s="54" t="s">
        <v>79</v>
      </c>
      <c r="H413" s="54" t="s">
        <v>79</v>
      </c>
      <c r="I413" s="86" t="s">
        <v>700</v>
      </c>
      <c r="J413" s="55" t="s">
        <v>701</v>
      </c>
      <c r="K413" s="55" t="s">
        <v>1160</v>
      </c>
      <c r="L413" s="55" t="s">
        <v>303</v>
      </c>
      <c r="M413" s="55" t="s">
        <v>304</v>
      </c>
      <c r="N413" s="55" t="s">
        <v>850</v>
      </c>
      <c r="O413" s="56">
        <v>622433882.41999996</v>
      </c>
      <c r="P413" s="56">
        <v>151894080</v>
      </c>
      <c r="Q413" s="56">
        <v>20275551</v>
      </c>
      <c r="R413" s="56">
        <v>230921438</v>
      </c>
      <c r="S413" s="57" t="s">
        <v>1970</v>
      </c>
      <c r="T413" s="56">
        <v>563682075.41999996</v>
      </c>
      <c r="U413" s="58" t="s">
        <v>858</v>
      </c>
      <c r="V413" s="59" t="s">
        <v>1971</v>
      </c>
      <c r="W413" s="60">
        <f t="shared" si="13"/>
        <v>1501</v>
      </c>
    </row>
    <row r="414" spans="1:23" s="9" customFormat="1" ht="105.75" customHeight="1">
      <c r="A414" s="49">
        <v>38</v>
      </c>
      <c r="B414" s="50" t="s">
        <v>79</v>
      </c>
      <c r="C414" s="51" t="s">
        <v>130</v>
      </c>
      <c r="D414" s="51" t="s">
        <v>257</v>
      </c>
      <c r="E414" s="52">
        <v>1</v>
      </c>
      <c r="F414" s="53" t="s">
        <v>649</v>
      </c>
      <c r="G414" s="54" t="s">
        <v>79</v>
      </c>
      <c r="H414" s="54" t="s">
        <v>79</v>
      </c>
      <c r="I414" s="86" t="s">
        <v>1186</v>
      </c>
      <c r="J414" s="55" t="s">
        <v>1187</v>
      </c>
      <c r="K414" s="55" t="s">
        <v>1188</v>
      </c>
      <c r="L414" s="55" t="s">
        <v>303</v>
      </c>
      <c r="M414" s="55" t="s">
        <v>304</v>
      </c>
      <c r="N414" s="55" t="s">
        <v>850</v>
      </c>
      <c r="O414" s="56">
        <v>60993612.359999999</v>
      </c>
      <c r="P414" s="56">
        <v>4317</v>
      </c>
      <c r="Q414" s="56">
        <v>2084417</v>
      </c>
      <c r="R414" s="56">
        <v>1458995</v>
      </c>
      <c r="S414" s="57" t="s">
        <v>1972</v>
      </c>
      <c r="T414" s="56">
        <v>61623351.359999999</v>
      </c>
      <c r="U414" s="58" t="s">
        <v>858</v>
      </c>
      <c r="V414" s="59" t="s">
        <v>1973</v>
      </c>
      <c r="W414" s="60">
        <f t="shared" si="13"/>
        <v>1521</v>
      </c>
    </row>
    <row r="415" spans="1:23" s="9" customFormat="1" ht="66.75" customHeight="1">
      <c r="A415" s="49">
        <v>38</v>
      </c>
      <c r="B415" s="50" t="s">
        <v>79</v>
      </c>
      <c r="C415" s="51" t="s">
        <v>130</v>
      </c>
      <c r="D415" s="51" t="s">
        <v>257</v>
      </c>
      <c r="E415" s="52">
        <v>1</v>
      </c>
      <c r="F415" s="53" t="s">
        <v>649</v>
      </c>
      <c r="G415" s="54" t="s">
        <v>79</v>
      </c>
      <c r="H415" s="54" t="s">
        <v>79</v>
      </c>
      <c r="I415" s="86" t="s">
        <v>1262</v>
      </c>
      <c r="J415" s="55" t="s">
        <v>1263</v>
      </c>
      <c r="K415" s="55" t="s">
        <v>1264</v>
      </c>
      <c r="L415" s="55" t="s">
        <v>892</v>
      </c>
      <c r="M415" s="55" t="s">
        <v>509</v>
      </c>
      <c r="N415" s="55" t="s">
        <v>850</v>
      </c>
      <c r="O415" s="56">
        <v>273339359.39999998</v>
      </c>
      <c r="P415" s="56">
        <v>288477000</v>
      </c>
      <c r="Q415" s="56">
        <v>13113112.52</v>
      </c>
      <c r="R415" s="56">
        <v>153366543.38</v>
      </c>
      <c r="S415" s="57" t="s">
        <v>1974</v>
      </c>
      <c r="T415" s="56">
        <v>421562928.54000002</v>
      </c>
      <c r="U415" s="58" t="s">
        <v>858</v>
      </c>
      <c r="V415" s="59" t="s">
        <v>1975</v>
      </c>
      <c r="W415" s="60">
        <f t="shared" si="13"/>
        <v>1544</v>
      </c>
    </row>
    <row r="416" spans="1:23" s="9" customFormat="1" ht="84" customHeight="1">
      <c r="A416" s="49">
        <v>38</v>
      </c>
      <c r="B416" s="50" t="s">
        <v>79</v>
      </c>
      <c r="C416" s="51" t="s">
        <v>130</v>
      </c>
      <c r="D416" s="51" t="s">
        <v>257</v>
      </c>
      <c r="E416" s="52">
        <v>1</v>
      </c>
      <c r="F416" s="53" t="s">
        <v>649</v>
      </c>
      <c r="G416" s="54" t="s">
        <v>79</v>
      </c>
      <c r="H416" s="54" t="s">
        <v>79</v>
      </c>
      <c r="I416" s="86" t="s">
        <v>1591</v>
      </c>
      <c r="J416" s="55" t="s">
        <v>1592</v>
      </c>
      <c r="K416" s="55" t="s">
        <v>1264</v>
      </c>
      <c r="L416" s="55" t="s">
        <v>303</v>
      </c>
      <c r="M416" s="55" t="s">
        <v>304</v>
      </c>
      <c r="N416" s="55" t="s">
        <v>850</v>
      </c>
      <c r="O416" s="56">
        <v>5027566.7699999996</v>
      </c>
      <c r="P416" s="56">
        <v>15000000</v>
      </c>
      <c r="Q416" s="56">
        <v>494309.84</v>
      </c>
      <c r="R416" s="56">
        <v>104380.33</v>
      </c>
      <c r="S416" s="57" t="s">
        <v>1593</v>
      </c>
      <c r="T416" s="56">
        <v>20417496.280000001</v>
      </c>
      <c r="U416" s="58" t="s">
        <v>858</v>
      </c>
      <c r="V416" s="59" t="s">
        <v>1976</v>
      </c>
      <c r="W416" s="60">
        <f t="shared" si="13"/>
        <v>1553</v>
      </c>
    </row>
    <row r="417" spans="1:28" s="9" customFormat="1" ht="272.25" customHeight="1">
      <c r="A417" s="49">
        <v>38</v>
      </c>
      <c r="B417" s="50" t="s">
        <v>79</v>
      </c>
      <c r="C417" s="51" t="s">
        <v>130</v>
      </c>
      <c r="D417" s="51" t="s">
        <v>257</v>
      </c>
      <c r="E417" s="52">
        <v>1</v>
      </c>
      <c r="F417" s="53" t="s">
        <v>362</v>
      </c>
      <c r="G417" s="54" t="s">
        <v>363</v>
      </c>
      <c r="H417" s="54" t="s">
        <v>363</v>
      </c>
      <c r="I417" s="86" t="s">
        <v>46</v>
      </c>
      <c r="J417" s="55" t="s">
        <v>47</v>
      </c>
      <c r="K417" s="55" t="s">
        <v>48</v>
      </c>
      <c r="L417" s="55" t="s">
        <v>892</v>
      </c>
      <c r="M417" s="55" t="s">
        <v>509</v>
      </c>
      <c r="N417" s="55" t="s">
        <v>850</v>
      </c>
      <c r="O417" s="56">
        <v>15349820.310000001</v>
      </c>
      <c r="P417" s="56">
        <v>8659011.5999999996</v>
      </c>
      <c r="Q417" s="56">
        <v>477131.61</v>
      </c>
      <c r="R417" s="56">
        <v>13221793.630000001</v>
      </c>
      <c r="S417" s="57" t="s">
        <v>1594</v>
      </c>
      <c r="T417" s="56">
        <v>11264169.890000001</v>
      </c>
      <c r="U417" s="58" t="s">
        <v>306</v>
      </c>
      <c r="V417" s="59" t="s">
        <v>1977</v>
      </c>
      <c r="W417" s="60">
        <f t="shared" si="13"/>
        <v>1110</v>
      </c>
    </row>
    <row r="418" spans="1:28" s="9" customFormat="1" ht="69.75" customHeight="1">
      <c r="A418" s="49">
        <v>38</v>
      </c>
      <c r="B418" s="50" t="s">
        <v>79</v>
      </c>
      <c r="C418" s="51" t="s">
        <v>130</v>
      </c>
      <c r="D418" s="51" t="s">
        <v>257</v>
      </c>
      <c r="E418" s="52">
        <v>1</v>
      </c>
      <c r="F418" s="53" t="s">
        <v>362</v>
      </c>
      <c r="G418" s="54" t="s">
        <v>363</v>
      </c>
      <c r="H418" s="54" t="s">
        <v>363</v>
      </c>
      <c r="I418" s="86" t="s">
        <v>975</v>
      </c>
      <c r="J418" s="55" t="s">
        <v>230</v>
      </c>
      <c r="K418" s="55" t="s">
        <v>231</v>
      </c>
      <c r="L418" s="55" t="s">
        <v>892</v>
      </c>
      <c r="M418" s="55" t="s">
        <v>1007</v>
      </c>
      <c r="N418" s="55" t="s">
        <v>994</v>
      </c>
      <c r="O418" s="56">
        <v>3402537.56</v>
      </c>
      <c r="P418" s="56">
        <v>0</v>
      </c>
      <c r="Q418" s="56">
        <v>110766.24</v>
      </c>
      <c r="R418" s="56">
        <v>604133.31000000006</v>
      </c>
      <c r="S418" s="57" t="s">
        <v>1978</v>
      </c>
      <c r="T418" s="56">
        <v>2909170.49</v>
      </c>
      <c r="U418" s="58" t="s">
        <v>306</v>
      </c>
      <c r="V418" s="59" t="s">
        <v>1979</v>
      </c>
      <c r="W418" s="60">
        <f t="shared" si="13"/>
        <v>1468</v>
      </c>
    </row>
    <row r="419" spans="1:28" s="9" customFormat="1" ht="208.5" customHeight="1">
      <c r="A419" s="49">
        <v>38</v>
      </c>
      <c r="B419" s="50" t="s">
        <v>79</v>
      </c>
      <c r="C419" s="51" t="s">
        <v>130</v>
      </c>
      <c r="D419" s="51" t="s">
        <v>257</v>
      </c>
      <c r="E419" s="52">
        <v>1</v>
      </c>
      <c r="F419" s="53" t="s">
        <v>1253</v>
      </c>
      <c r="G419" s="54" t="s">
        <v>1254</v>
      </c>
      <c r="H419" s="54" t="s">
        <v>1254</v>
      </c>
      <c r="I419" s="86" t="s">
        <v>1255</v>
      </c>
      <c r="J419" s="55" t="s">
        <v>1256</v>
      </c>
      <c r="K419" s="55" t="s">
        <v>1257</v>
      </c>
      <c r="L419" s="55" t="s">
        <v>892</v>
      </c>
      <c r="M419" s="55" t="s">
        <v>1258</v>
      </c>
      <c r="N419" s="55" t="s">
        <v>850</v>
      </c>
      <c r="O419" s="56">
        <v>12000849</v>
      </c>
      <c r="P419" s="56">
        <v>5000000</v>
      </c>
      <c r="Q419" s="56">
        <v>251697</v>
      </c>
      <c r="R419" s="56">
        <v>13778683</v>
      </c>
      <c r="S419" s="57" t="s">
        <v>1658</v>
      </c>
      <c r="T419" s="56">
        <v>3473863</v>
      </c>
      <c r="U419" s="58" t="s">
        <v>858</v>
      </c>
      <c r="V419" s="59" t="s">
        <v>1980</v>
      </c>
      <c r="W419" s="60">
        <f t="shared" si="13"/>
        <v>1543</v>
      </c>
    </row>
    <row r="420" spans="1:28" s="9" customFormat="1" ht="135">
      <c r="A420" s="49">
        <v>38</v>
      </c>
      <c r="B420" s="50" t="s">
        <v>79</v>
      </c>
      <c r="C420" s="51" t="s">
        <v>130</v>
      </c>
      <c r="D420" s="51" t="s">
        <v>257</v>
      </c>
      <c r="E420" s="52">
        <v>1</v>
      </c>
      <c r="F420" s="53" t="s">
        <v>49</v>
      </c>
      <c r="G420" s="54" t="s">
        <v>133</v>
      </c>
      <c r="H420" s="54" t="s">
        <v>133</v>
      </c>
      <c r="I420" s="86" t="s">
        <v>134</v>
      </c>
      <c r="J420" s="55" t="s">
        <v>135</v>
      </c>
      <c r="K420" s="55" t="s">
        <v>353</v>
      </c>
      <c r="L420" s="55" t="s">
        <v>892</v>
      </c>
      <c r="M420" s="55" t="s">
        <v>813</v>
      </c>
      <c r="N420" s="55" t="s">
        <v>850</v>
      </c>
      <c r="O420" s="56">
        <v>53927156</v>
      </c>
      <c r="P420" s="56">
        <v>51597196</v>
      </c>
      <c r="Q420" s="56">
        <v>1425429</v>
      </c>
      <c r="R420" s="56">
        <v>57777200</v>
      </c>
      <c r="S420" s="57" t="s">
        <v>1663</v>
      </c>
      <c r="T420" s="56">
        <v>49172581</v>
      </c>
      <c r="U420" s="58" t="s">
        <v>306</v>
      </c>
      <c r="V420" s="59" t="s">
        <v>1382</v>
      </c>
      <c r="W420" s="60">
        <f t="shared" si="13"/>
        <v>1106</v>
      </c>
    </row>
    <row r="421" spans="1:28" s="9" customFormat="1" ht="103.5" customHeight="1">
      <c r="A421" s="49">
        <v>38</v>
      </c>
      <c r="B421" s="50" t="s">
        <v>79</v>
      </c>
      <c r="C421" s="51" t="s">
        <v>130</v>
      </c>
      <c r="D421" s="51" t="s">
        <v>257</v>
      </c>
      <c r="E421" s="52">
        <v>1</v>
      </c>
      <c r="F421" s="53" t="s">
        <v>929</v>
      </c>
      <c r="G421" s="54" t="s">
        <v>930</v>
      </c>
      <c r="H421" s="54" t="s">
        <v>930</v>
      </c>
      <c r="I421" s="86" t="s">
        <v>931</v>
      </c>
      <c r="J421" s="55" t="s">
        <v>932</v>
      </c>
      <c r="K421" s="55" t="s">
        <v>568</v>
      </c>
      <c r="L421" s="55" t="s">
        <v>892</v>
      </c>
      <c r="M421" s="55" t="s">
        <v>509</v>
      </c>
      <c r="N421" s="55" t="s">
        <v>850</v>
      </c>
      <c r="O421" s="56">
        <v>4462284.2</v>
      </c>
      <c r="P421" s="56">
        <v>0</v>
      </c>
      <c r="Q421" s="56">
        <v>143757.32</v>
      </c>
      <c r="R421" s="56">
        <v>51627.91</v>
      </c>
      <c r="S421" s="57" t="s">
        <v>1595</v>
      </c>
      <c r="T421" s="56">
        <v>4554413.6100000003</v>
      </c>
      <c r="U421" s="58" t="s">
        <v>858</v>
      </c>
      <c r="V421" s="59" t="s">
        <v>1383</v>
      </c>
      <c r="W421" s="60">
        <f t="shared" si="13"/>
        <v>1108</v>
      </c>
    </row>
    <row r="422" spans="1:28" s="9" customFormat="1" ht="81" customHeight="1">
      <c r="A422" s="49">
        <v>38</v>
      </c>
      <c r="B422" s="50" t="s">
        <v>79</v>
      </c>
      <c r="C422" s="51" t="s">
        <v>130</v>
      </c>
      <c r="D422" s="51" t="s">
        <v>257</v>
      </c>
      <c r="E422" s="52">
        <v>1</v>
      </c>
      <c r="F422" s="53" t="s">
        <v>569</v>
      </c>
      <c r="G422" s="54" t="s">
        <v>570</v>
      </c>
      <c r="H422" s="54" t="s">
        <v>570</v>
      </c>
      <c r="I422" s="86" t="s">
        <v>571</v>
      </c>
      <c r="J422" s="55" t="s">
        <v>572</v>
      </c>
      <c r="K422" s="55" t="s">
        <v>573</v>
      </c>
      <c r="L422" s="55" t="s">
        <v>892</v>
      </c>
      <c r="M422" s="55" t="s">
        <v>509</v>
      </c>
      <c r="N422" s="55" t="s">
        <v>994</v>
      </c>
      <c r="O422" s="56">
        <v>49.55</v>
      </c>
      <c r="P422" s="56">
        <v>533413.21</v>
      </c>
      <c r="Q422" s="56">
        <v>537.26</v>
      </c>
      <c r="R422" s="56">
        <v>161710.84</v>
      </c>
      <c r="S422" s="57" t="s">
        <v>1981</v>
      </c>
      <c r="T422" s="56">
        <v>372289.18</v>
      </c>
      <c r="U422" s="58" t="s">
        <v>858</v>
      </c>
      <c r="V422" s="59" t="s">
        <v>1596</v>
      </c>
      <c r="W422" s="60">
        <f t="shared" si="13"/>
        <v>1238</v>
      </c>
    </row>
    <row r="423" spans="1:28" s="9" customFormat="1" ht="115.5" customHeight="1">
      <c r="A423" s="49">
        <v>38</v>
      </c>
      <c r="B423" s="50" t="s">
        <v>79</v>
      </c>
      <c r="C423" s="51" t="s">
        <v>130</v>
      </c>
      <c r="D423" s="51" t="s">
        <v>257</v>
      </c>
      <c r="E423" s="52">
        <v>1</v>
      </c>
      <c r="F423" s="53" t="s">
        <v>574</v>
      </c>
      <c r="G423" s="54" t="s">
        <v>575</v>
      </c>
      <c r="H423" s="54" t="s">
        <v>575</v>
      </c>
      <c r="I423" s="86" t="s">
        <v>576</v>
      </c>
      <c r="J423" s="55" t="s">
        <v>709</v>
      </c>
      <c r="K423" s="55" t="s">
        <v>1149</v>
      </c>
      <c r="L423" s="55" t="s">
        <v>892</v>
      </c>
      <c r="M423" s="55" t="s">
        <v>812</v>
      </c>
      <c r="N423" s="55" t="s">
        <v>850</v>
      </c>
      <c r="O423" s="56">
        <v>108893048.16</v>
      </c>
      <c r="P423" s="56">
        <v>62500000</v>
      </c>
      <c r="Q423" s="56">
        <v>3796636.86</v>
      </c>
      <c r="R423" s="56">
        <v>14166693.73</v>
      </c>
      <c r="S423" s="57" t="s">
        <v>1659</v>
      </c>
      <c r="T423" s="56">
        <v>161022991.28999999</v>
      </c>
      <c r="U423" s="58" t="s">
        <v>858</v>
      </c>
      <c r="V423" s="59" t="s">
        <v>1982</v>
      </c>
      <c r="W423" s="60">
        <f t="shared" si="13"/>
        <v>1405</v>
      </c>
    </row>
    <row r="424" spans="1:28" s="9" customFormat="1" ht="141.75" customHeight="1">
      <c r="A424" s="49">
        <v>38</v>
      </c>
      <c r="B424" s="50" t="s">
        <v>79</v>
      </c>
      <c r="C424" s="51" t="s">
        <v>130</v>
      </c>
      <c r="D424" s="51" t="s">
        <v>257</v>
      </c>
      <c r="E424" s="52">
        <v>1</v>
      </c>
      <c r="F424" s="53" t="s">
        <v>336</v>
      </c>
      <c r="G424" s="54" t="s">
        <v>1055</v>
      </c>
      <c r="H424" s="54" t="s">
        <v>1055</v>
      </c>
      <c r="I424" s="86" t="s">
        <v>918</v>
      </c>
      <c r="J424" s="55" t="s">
        <v>919</v>
      </c>
      <c r="K424" s="55" t="s">
        <v>1150</v>
      </c>
      <c r="L424" s="55" t="s">
        <v>892</v>
      </c>
      <c r="M424" s="55" t="s">
        <v>509</v>
      </c>
      <c r="N424" s="55" t="s">
        <v>850</v>
      </c>
      <c r="O424" s="56">
        <v>5335884.2</v>
      </c>
      <c r="P424" s="56">
        <v>5020317.3899999997</v>
      </c>
      <c r="Q424" s="56">
        <v>177087.51</v>
      </c>
      <c r="R424" s="56">
        <v>49221.440000000002</v>
      </c>
      <c r="S424" s="57" t="s">
        <v>1597</v>
      </c>
      <c r="T424" s="56">
        <v>10484067.66</v>
      </c>
      <c r="U424" s="58" t="s">
        <v>858</v>
      </c>
      <c r="V424" s="59" t="s">
        <v>1384</v>
      </c>
      <c r="W424" s="60">
        <f t="shared" si="13"/>
        <v>1107</v>
      </c>
    </row>
    <row r="425" spans="1:28" s="9" customFormat="1" ht="93" customHeight="1">
      <c r="A425" s="49">
        <v>38</v>
      </c>
      <c r="B425" s="50" t="s">
        <v>79</v>
      </c>
      <c r="C425" s="51" t="s">
        <v>130</v>
      </c>
      <c r="D425" s="51" t="s">
        <v>257</v>
      </c>
      <c r="E425" s="52">
        <v>1</v>
      </c>
      <c r="F425" s="53" t="s">
        <v>920</v>
      </c>
      <c r="G425" s="54" t="s">
        <v>921</v>
      </c>
      <c r="H425" s="54" t="s">
        <v>921</v>
      </c>
      <c r="I425" s="86" t="s">
        <v>922</v>
      </c>
      <c r="J425" s="55" t="s">
        <v>923</v>
      </c>
      <c r="K425" s="55" t="s">
        <v>667</v>
      </c>
      <c r="L425" s="55" t="s">
        <v>303</v>
      </c>
      <c r="M425" s="55" t="s">
        <v>509</v>
      </c>
      <c r="N425" s="55" t="s">
        <v>850</v>
      </c>
      <c r="O425" s="56">
        <v>22253318.690000001</v>
      </c>
      <c r="P425" s="56">
        <v>0</v>
      </c>
      <c r="Q425" s="56">
        <v>189367.69</v>
      </c>
      <c r="R425" s="56">
        <v>4944167.4400000004</v>
      </c>
      <c r="S425" s="57" t="s">
        <v>1598</v>
      </c>
      <c r="T425" s="56">
        <v>108506.08</v>
      </c>
      <c r="U425" s="58" t="s">
        <v>858</v>
      </c>
      <c r="V425" s="59" t="s">
        <v>1599</v>
      </c>
      <c r="W425" s="60">
        <f t="shared" si="13"/>
        <v>1098</v>
      </c>
    </row>
    <row r="426" spans="1:28" s="9" customFormat="1" ht="206.25" customHeight="1">
      <c r="A426" s="49">
        <v>38</v>
      </c>
      <c r="B426" s="50" t="s">
        <v>79</v>
      </c>
      <c r="C426" s="51" t="s">
        <v>130</v>
      </c>
      <c r="D426" s="51" t="s">
        <v>257</v>
      </c>
      <c r="E426" s="52">
        <v>1</v>
      </c>
      <c r="F426" s="53" t="s">
        <v>1215</v>
      </c>
      <c r="G426" s="54" t="s">
        <v>1216</v>
      </c>
      <c r="H426" s="54" t="s">
        <v>1216</v>
      </c>
      <c r="I426" s="86" t="s">
        <v>1217</v>
      </c>
      <c r="J426" s="55" t="s">
        <v>1218</v>
      </c>
      <c r="K426" s="55" t="s">
        <v>1219</v>
      </c>
      <c r="L426" s="55" t="s">
        <v>892</v>
      </c>
      <c r="M426" s="55" t="s">
        <v>509</v>
      </c>
      <c r="N426" s="55" t="s">
        <v>305</v>
      </c>
      <c r="O426" s="56">
        <v>2815780.35</v>
      </c>
      <c r="P426" s="56">
        <v>0</v>
      </c>
      <c r="Q426" s="56">
        <v>5075.33</v>
      </c>
      <c r="R426" s="56">
        <v>1336758.53</v>
      </c>
      <c r="S426" s="57" t="s">
        <v>1600</v>
      </c>
      <c r="T426" s="56">
        <v>31352307.98</v>
      </c>
      <c r="U426" s="58" t="s">
        <v>858</v>
      </c>
      <c r="V426" s="59" t="s">
        <v>1385</v>
      </c>
      <c r="W426" s="60">
        <f t="shared" si="13"/>
        <v>1534</v>
      </c>
    </row>
    <row r="427" spans="1:28" s="9" customFormat="1" ht="96.75" customHeight="1">
      <c r="A427" s="49">
        <v>38</v>
      </c>
      <c r="B427" s="50" t="s">
        <v>79</v>
      </c>
      <c r="C427" s="51" t="s">
        <v>130</v>
      </c>
      <c r="D427" s="51" t="s">
        <v>257</v>
      </c>
      <c r="E427" s="52">
        <v>1</v>
      </c>
      <c r="F427" s="53" t="s">
        <v>138</v>
      </c>
      <c r="G427" s="54" t="s">
        <v>861</v>
      </c>
      <c r="H427" s="54" t="s">
        <v>861</v>
      </c>
      <c r="I427" s="86" t="s">
        <v>972</v>
      </c>
      <c r="J427" s="55" t="s">
        <v>1279</v>
      </c>
      <c r="K427" s="55" t="s">
        <v>1151</v>
      </c>
      <c r="L427" s="55" t="s">
        <v>892</v>
      </c>
      <c r="M427" s="55" t="s">
        <v>814</v>
      </c>
      <c r="N427" s="55" t="s">
        <v>850</v>
      </c>
      <c r="O427" s="56">
        <v>42246621.68</v>
      </c>
      <c r="P427" s="56">
        <v>14253477.720000001</v>
      </c>
      <c r="Q427" s="56">
        <v>1251026.06</v>
      </c>
      <c r="R427" s="56">
        <v>19665137.030000001</v>
      </c>
      <c r="S427" s="57" t="s">
        <v>1601</v>
      </c>
      <c r="T427" s="56">
        <v>38085988.43</v>
      </c>
      <c r="U427" s="58" t="s">
        <v>858</v>
      </c>
      <c r="V427" s="59" t="s">
        <v>1983</v>
      </c>
      <c r="W427" s="60">
        <f t="shared" si="13"/>
        <v>1109</v>
      </c>
    </row>
    <row r="428" spans="1:28" s="9" customFormat="1" ht="168.75">
      <c r="A428" s="49">
        <v>38</v>
      </c>
      <c r="B428" s="50" t="s">
        <v>79</v>
      </c>
      <c r="C428" s="51" t="s">
        <v>130</v>
      </c>
      <c r="D428" s="51" t="s">
        <v>257</v>
      </c>
      <c r="E428" s="52">
        <v>1</v>
      </c>
      <c r="F428" s="53" t="s">
        <v>973</v>
      </c>
      <c r="G428" s="54" t="s">
        <v>1152</v>
      </c>
      <c r="H428" s="54" t="s">
        <v>1152</v>
      </c>
      <c r="I428" s="86" t="s">
        <v>715</v>
      </c>
      <c r="J428" s="55" t="s">
        <v>716</v>
      </c>
      <c r="K428" s="55" t="s">
        <v>717</v>
      </c>
      <c r="L428" s="55" t="s">
        <v>892</v>
      </c>
      <c r="M428" s="55" t="s">
        <v>509</v>
      </c>
      <c r="N428" s="55" t="s">
        <v>305</v>
      </c>
      <c r="O428" s="56">
        <v>49941468.380000003</v>
      </c>
      <c r="P428" s="56">
        <v>33088429.5</v>
      </c>
      <c r="Q428" s="56">
        <v>2258976.7200000002</v>
      </c>
      <c r="R428" s="56">
        <v>5619838.7199999997</v>
      </c>
      <c r="S428" s="57" t="s">
        <v>1984</v>
      </c>
      <c r="T428" s="56">
        <v>79669035.879999995</v>
      </c>
      <c r="U428" s="58" t="s">
        <v>858</v>
      </c>
      <c r="V428" s="59" t="s">
        <v>1985</v>
      </c>
      <c r="W428" s="60">
        <f t="shared" si="13"/>
        <v>1128</v>
      </c>
    </row>
    <row r="429" spans="1:28" s="9" customFormat="1" ht="99" customHeight="1">
      <c r="A429" s="49">
        <v>38</v>
      </c>
      <c r="B429" s="50" t="s">
        <v>79</v>
      </c>
      <c r="C429" s="51" t="s">
        <v>130</v>
      </c>
      <c r="D429" s="51" t="s">
        <v>257</v>
      </c>
      <c r="E429" s="52">
        <v>1</v>
      </c>
      <c r="F429" s="53" t="s">
        <v>718</v>
      </c>
      <c r="G429" s="54" t="s">
        <v>719</v>
      </c>
      <c r="H429" s="54" t="s">
        <v>719</v>
      </c>
      <c r="I429" s="86" t="s">
        <v>722</v>
      </c>
      <c r="J429" s="55" t="s">
        <v>723</v>
      </c>
      <c r="K429" s="55" t="s">
        <v>724</v>
      </c>
      <c r="L429" s="55" t="s">
        <v>892</v>
      </c>
      <c r="M429" s="55" t="s">
        <v>814</v>
      </c>
      <c r="N429" s="55" t="s">
        <v>994</v>
      </c>
      <c r="O429" s="56">
        <v>20387320.329999998</v>
      </c>
      <c r="P429" s="56">
        <v>20739463.329999998</v>
      </c>
      <c r="Q429" s="56">
        <v>826206.08</v>
      </c>
      <c r="R429" s="56">
        <v>8326325.9299999997</v>
      </c>
      <c r="S429" s="57" t="s">
        <v>1986</v>
      </c>
      <c r="T429" s="56">
        <v>33626663.810000002</v>
      </c>
      <c r="U429" s="58" t="s">
        <v>858</v>
      </c>
      <c r="V429" s="59" t="s">
        <v>1387</v>
      </c>
      <c r="W429" s="60">
        <f t="shared" si="13"/>
        <v>128</v>
      </c>
    </row>
    <row r="430" spans="1:28" s="9" customFormat="1" ht="125.25" customHeight="1">
      <c r="A430" s="49">
        <v>38</v>
      </c>
      <c r="B430" s="50" t="s">
        <v>79</v>
      </c>
      <c r="C430" s="51" t="s">
        <v>130</v>
      </c>
      <c r="D430" s="51" t="s">
        <v>257</v>
      </c>
      <c r="E430" s="52">
        <v>1</v>
      </c>
      <c r="F430" s="53" t="s">
        <v>718</v>
      </c>
      <c r="G430" s="54" t="s">
        <v>719</v>
      </c>
      <c r="H430" s="54" t="s">
        <v>719</v>
      </c>
      <c r="I430" s="86" t="s">
        <v>720</v>
      </c>
      <c r="J430" s="55" t="s">
        <v>721</v>
      </c>
      <c r="K430" s="55" t="s">
        <v>648</v>
      </c>
      <c r="L430" s="55" t="s">
        <v>892</v>
      </c>
      <c r="M430" s="55" t="s">
        <v>814</v>
      </c>
      <c r="N430" s="55" t="s">
        <v>850</v>
      </c>
      <c r="O430" s="56">
        <v>7278049.8899999997</v>
      </c>
      <c r="P430" s="56">
        <v>0</v>
      </c>
      <c r="Q430" s="56">
        <v>225392.87</v>
      </c>
      <c r="R430" s="56">
        <v>7014509.3899999997</v>
      </c>
      <c r="S430" s="57" t="s">
        <v>1652</v>
      </c>
      <c r="T430" s="56">
        <v>488933.37</v>
      </c>
      <c r="U430" s="58" t="s">
        <v>858</v>
      </c>
      <c r="V430" s="59" t="s">
        <v>1386</v>
      </c>
      <c r="W430" s="60">
        <f t="shared" si="13"/>
        <v>1164</v>
      </c>
    </row>
    <row r="431" spans="1:28" s="48" customFormat="1" ht="12" outlineLevel="2">
      <c r="A431" s="68"/>
      <c r="B431" s="92" t="s">
        <v>369</v>
      </c>
      <c r="C431" s="93"/>
      <c r="D431" s="93"/>
      <c r="E431" s="69">
        <f>SUBTOTAL(9,E432:E465)</f>
        <v>34</v>
      </c>
      <c r="F431" s="70"/>
      <c r="G431" s="70"/>
      <c r="H431" s="70"/>
      <c r="I431" s="88"/>
      <c r="J431" s="70"/>
      <c r="K431" s="70"/>
      <c r="L431" s="70"/>
      <c r="M431" s="70"/>
      <c r="N431" s="70"/>
      <c r="O431" s="72"/>
      <c r="P431" s="72"/>
      <c r="Q431" s="72"/>
      <c r="R431" s="72"/>
      <c r="S431" s="70"/>
      <c r="T431" s="72"/>
      <c r="U431" s="70"/>
      <c r="V431" s="73"/>
      <c r="W431" s="71"/>
      <c r="X431" s="9"/>
      <c r="Y431" s="9"/>
      <c r="Z431" s="9"/>
      <c r="AA431" s="9"/>
      <c r="AB431" s="9"/>
    </row>
    <row r="432" spans="1:28" s="9" customFormat="1" ht="73.5" customHeight="1">
      <c r="A432" s="49">
        <v>38</v>
      </c>
      <c r="B432" s="50" t="s">
        <v>79</v>
      </c>
      <c r="C432" s="51" t="s">
        <v>130</v>
      </c>
      <c r="D432" s="51" t="s">
        <v>682</v>
      </c>
      <c r="E432" s="52">
        <v>1</v>
      </c>
      <c r="F432" s="53" t="s">
        <v>649</v>
      </c>
      <c r="G432" s="54" t="s">
        <v>79</v>
      </c>
      <c r="H432" s="54" t="s">
        <v>727</v>
      </c>
      <c r="I432" s="86">
        <v>20023810001240</v>
      </c>
      <c r="J432" s="55" t="s">
        <v>728</v>
      </c>
      <c r="K432" s="55" t="s">
        <v>729</v>
      </c>
      <c r="L432" s="55" t="s">
        <v>303</v>
      </c>
      <c r="M432" s="55" t="s">
        <v>304</v>
      </c>
      <c r="N432" s="55" t="s">
        <v>850</v>
      </c>
      <c r="O432" s="56">
        <v>58376228</v>
      </c>
      <c r="P432" s="56">
        <v>15033427.48</v>
      </c>
      <c r="Q432" s="56">
        <v>2109722.75</v>
      </c>
      <c r="R432" s="56">
        <v>6389241.9800000004</v>
      </c>
      <c r="S432" s="57" t="s">
        <v>1987</v>
      </c>
      <c r="T432" s="56">
        <v>69130136.25</v>
      </c>
      <c r="U432" s="58" t="s">
        <v>858</v>
      </c>
      <c r="V432" s="59" t="s">
        <v>1602</v>
      </c>
      <c r="W432" s="60">
        <f t="shared" ref="W432:W465" si="14">IF(OR(LEFT(I432)="7",LEFT(I432,1)="8"),VALUE(RIGHT(I432,3)),VALUE(RIGHT(I432,4)))</f>
        <v>1240</v>
      </c>
    </row>
    <row r="433" spans="1:23" s="9" customFormat="1" ht="79.5" customHeight="1">
      <c r="A433" s="49">
        <v>38</v>
      </c>
      <c r="B433" s="50" t="s">
        <v>79</v>
      </c>
      <c r="C433" s="51" t="s">
        <v>130</v>
      </c>
      <c r="D433" s="51" t="s">
        <v>682</v>
      </c>
      <c r="E433" s="52">
        <v>1</v>
      </c>
      <c r="F433" s="53" t="s">
        <v>649</v>
      </c>
      <c r="G433" s="54" t="s">
        <v>79</v>
      </c>
      <c r="H433" s="54" t="s">
        <v>98</v>
      </c>
      <c r="I433" s="86">
        <v>20023810001241</v>
      </c>
      <c r="J433" s="55" t="s">
        <v>1076</v>
      </c>
      <c r="K433" s="55" t="s">
        <v>729</v>
      </c>
      <c r="L433" s="55" t="s">
        <v>892</v>
      </c>
      <c r="M433" s="55" t="s">
        <v>814</v>
      </c>
      <c r="N433" s="55" t="s">
        <v>850</v>
      </c>
      <c r="O433" s="56">
        <v>54238389.439999998</v>
      </c>
      <c r="P433" s="56">
        <v>120676462.01000001</v>
      </c>
      <c r="Q433" s="56">
        <v>1509169.4</v>
      </c>
      <c r="R433" s="56">
        <v>129228423.59</v>
      </c>
      <c r="S433" s="57" t="s">
        <v>1988</v>
      </c>
      <c r="T433" s="56">
        <v>47195597.259999998</v>
      </c>
      <c r="U433" s="58" t="s">
        <v>858</v>
      </c>
      <c r="V433" s="59" t="s">
        <v>1989</v>
      </c>
      <c r="W433" s="60">
        <f t="shared" si="14"/>
        <v>1241</v>
      </c>
    </row>
    <row r="434" spans="1:23" s="9" customFormat="1" ht="68.25" customHeight="1">
      <c r="A434" s="49">
        <v>38</v>
      </c>
      <c r="B434" s="50" t="s">
        <v>79</v>
      </c>
      <c r="C434" s="51" t="s">
        <v>130</v>
      </c>
      <c r="D434" s="51" t="s">
        <v>682</v>
      </c>
      <c r="E434" s="52">
        <v>1</v>
      </c>
      <c r="F434" s="53" t="s">
        <v>649</v>
      </c>
      <c r="G434" s="54" t="s">
        <v>79</v>
      </c>
      <c r="H434" s="54" t="s">
        <v>688</v>
      </c>
      <c r="I434" s="86">
        <v>20023810001242</v>
      </c>
      <c r="J434" s="55" t="s">
        <v>1106</v>
      </c>
      <c r="K434" s="55" t="s">
        <v>729</v>
      </c>
      <c r="L434" s="55" t="s">
        <v>303</v>
      </c>
      <c r="M434" s="55" t="s">
        <v>304</v>
      </c>
      <c r="N434" s="55" t="s">
        <v>850</v>
      </c>
      <c r="O434" s="56">
        <v>83758582.150000006</v>
      </c>
      <c r="P434" s="56">
        <v>19850313.219999999</v>
      </c>
      <c r="Q434" s="56">
        <v>2539817.12</v>
      </c>
      <c r="R434" s="56">
        <v>45460486.490000002</v>
      </c>
      <c r="S434" s="57" t="s">
        <v>1990</v>
      </c>
      <c r="T434" s="56">
        <v>60688226</v>
      </c>
      <c r="U434" s="58" t="s">
        <v>858</v>
      </c>
      <c r="V434" s="59" t="s">
        <v>1991</v>
      </c>
      <c r="W434" s="60">
        <f t="shared" si="14"/>
        <v>1242</v>
      </c>
    </row>
    <row r="435" spans="1:23" s="9" customFormat="1" ht="66.75" customHeight="1">
      <c r="A435" s="49">
        <v>38</v>
      </c>
      <c r="B435" s="50" t="s">
        <v>79</v>
      </c>
      <c r="C435" s="51" t="s">
        <v>130</v>
      </c>
      <c r="D435" s="51" t="s">
        <v>682</v>
      </c>
      <c r="E435" s="52">
        <v>1</v>
      </c>
      <c r="F435" s="53" t="s">
        <v>649</v>
      </c>
      <c r="G435" s="54" t="s">
        <v>79</v>
      </c>
      <c r="H435" s="54" t="s">
        <v>763</v>
      </c>
      <c r="I435" s="86">
        <v>20023810001243</v>
      </c>
      <c r="J435" s="55" t="s">
        <v>687</v>
      </c>
      <c r="K435" s="55" t="s">
        <v>729</v>
      </c>
      <c r="L435" s="55" t="s">
        <v>303</v>
      </c>
      <c r="M435" s="55" t="s">
        <v>304</v>
      </c>
      <c r="N435" s="55" t="s">
        <v>850</v>
      </c>
      <c r="O435" s="56">
        <v>90599273.680000007</v>
      </c>
      <c r="P435" s="56">
        <v>21514363.670000002</v>
      </c>
      <c r="Q435" s="56">
        <v>2634532.5</v>
      </c>
      <c r="R435" s="56">
        <v>33085623.350000001</v>
      </c>
      <c r="S435" s="57" t="s">
        <v>1992</v>
      </c>
      <c r="T435" s="56">
        <v>81662546.5</v>
      </c>
      <c r="U435" s="58" t="s">
        <v>858</v>
      </c>
      <c r="V435" s="59" t="s">
        <v>1993</v>
      </c>
      <c r="W435" s="60">
        <f t="shared" si="14"/>
        <v>1243</v>
      </c>
    </row>
    <row r="436" spans="1:23" s="9" customFormat="1" ht="69" customHeight="1">
      <c r="A436" s="49">
        <v>38</v>
      </c>
      <c r="B436" s="50" t="s">
        <v>79</v>
      </c>
      <c r="C436" s="51" t="s">
        <v>130</v>
      </c>
      <c r="D436" s="51" t="s">
        <v>682</v>
      </c>
      <c r="E436" s="52">
        <v>1</v>
      </c>
      <c r="F436" s="53" t="s">
        <v>649</v>
      </c>
      <c r="G436" s="54" t="s">
        <v>79</v>
      </c>
      <c r="H436" s="54" t="s">
        <v>876</v>
      </c>
      <c r="I436" s="86">
        <v>20023810001244</v>
      </c>
      <c r="J436" s="55" t="s">
        <v>1108</v>
      </c>
      <c r="K436" s="55" t="s">
        <v>729</v>
      </c>
      <c r="L436" s="55" t="s">
        <v>303</v>
      </c>
      <c r="M436" s="55" t="s">
        <v>304</v>
      </c>
      <c r="N436" s="55" t="s">
        <v>850</v>
      </c>
      <c r="O436" s="56">
        <v>19125913.460000001</v>
      </c>
      <c r="P436" s="56">
        <v>15667246.74</v>
      </c>
      <c r="Q436" s="56">
        <v>625930.74</v>
      </c>
      <c r="R436" s="56">
        <v>8800545.9399999995</v>
      </c>
      <c r="S436" s="57" t="s">
        <v>1994</v>
      </c>
      <c r="T436" s="56">
        <v>26618545</v>
      </c>
      <c r="U436" s="58" t="s">
        <v>858</v>
      </c>
      <c r="V436" s="59" t="s">
        <v>1995</v>
      </c>
      <c r="W436" s="60">
        <f t="shared" si="14"/>
        <v>1244</v>
      </c>
    </row>
    <row r="437" spans="1:23" s="9" customFormat="1" ht="69.75" customHeight="1">
      <c r="A437" s="49">
        <v>38</v>
      </c>
      <c r="B437" s="50" t="s">
        <v>79</v>
      </c>
      <c r="C437" s="51" t="s">
        <v>130</v>
      </c>
      <c r="D437" s="51" t="s">
        <v>682</v>
      </c>
      <c r="E437" s="52">
        <v>1</v>
      </c>
      <c r="F437" s="53" t="s">
        <v>649</v>
      </c>
      <c r="G437" s="54" t="s">
        <v>79</v>
      </c>
      <c r="H437" s="54" t="s">
        <v>96</v>
      </c>
      <c r="I437" s="86">
        <v>20023810001245</v>
      </c>
      <c r="J437" s="55" t="s">
        <v>674</v>
      </c>
      <c r="K437" s="55" t="s">
        <v>729</v>
      </c>
      <c r="L437" s="55" t="s">
        <v>303</v>
      </c>
      <c r="M437" s="55" t="s">
        <v>304</v>
      </c>
      <c r="N437" s="55" t="s">
        <v>850</v>
      </c>
      <c r="O437" s="56">
        <v>178481178.90000001</v>
      </c>
      <c r="P437" s="56">
        <v>57463674.310000002</v>
      </c>
      <c r="Q437" s="56">
        <v>5850049.4900000002</v>
      </c>
      <c r="R437" s="56">
        <v>77271413.430000007</v>
      </c>
      <c r="S437" s="57" t="s">
        <v>1996</v>
      </c>
      <c r="T437" s="56">
        <v>164523489.27000001</v>
      </c>
      <c r="U437" s="58" t="s">
        <v>858</v>
      </c>
      <c r="V437" s="59" t="s">
        <v>1997</v>
      </c>
      <c r="W437" s="60">
        <f t="shared" si="14"/>
        <v>1245</v>
      </c>
    </row>
    <row r="438" spans="1:23" s="9" customFormat="1" ht="78.75" customHeight="1">
      <c r="A438" s="49">
        <v>38</v>
      </c>
      <c r="B438" s="50" t="s">
        <v>79</v>
      </c>
      <c r="C438" s="51" t="s">
        <v>130</v>
      </c>
      <c r="D438" s="51" t="s">
        <v>682</v>
      </c>
      <c r="E438" s="52">
        <v>1</v>
      </c>
      <c r="F438" s="53" t="s">
        <v>649</v>
      </c>
      <c r="G438" s="54" t="s">
        <v>79</v>
      </c>
      <c r="H438" s="54" t="s">
        <v>95</v>
      </c>
      <c r="I438" s="86">
        <v>20023810001246</v>
      </c>
      <c r="J438" s="55" t="s">
        <v>675</v>
      </c>
      <c r="K438" s="55" t="s">
        <v>729</v>
      </c>
      <c r="L438" s="55" t="s">
        <v>303</v>
      </c>
      <c r="M438" s="55" t="s">
        <v>304</v>
      </c>
      <c r="N438" s="55" t="s">
        <v>850</v>
      </c>
      <c r="O438" s="56">
        <v>21792711.93</v>
      </c>
      <c r="P438" s="56">
        <v>563435.02</v>
      </c>
      <c r="Q438" s="56">
        <v>676357.3</v>
      </c>
      <c r="R438" s="56">
        <v>4333468.67</v>
      </c>
      <c r="S438" s="57" t="s">
        <v>1998</v>
      </c>
      <c r="T438" s="56">
        <v>18699035.579999998</v>
      </c>
      <c r="U438" s="58" t="s">
        <v>858</v>
      </c>
      <c r="V438" s="59" t="s">
        <v>1999</v>
      </c>
      <c r="W438" s="60">
        <f t="shared" si="14"/>
        <v>1246</v>
      </c>
    </row>
    <row r="439" spans="1:23" s="9" customFormat="1" ht="79.5" customHeight="1">
      <c r="A439" s="49">
        <v>38</v>
      </c>
      <c r="B439" s="50" t="s">
        <v>79</v>
      </c>
      <c r="C439" s="51" t="s">
        <v>130</v>
      </c>
      <c r="D439" s="51" t="s">
        <v>682</v>
      </c>
      <c r="E439" s="52">
        <v>1</v>
      </c>
      <c r="F439" s="53" t="s">
        <v>649</v>
      </c>
      <c r="G439" s="54" t="s">
        <v>79</v>
      </c>
      <c r="H439" s="54" t="s">
        <v>803</v>
      </c>
      <c r="I439" s="86">
        <v>20023810001247</v>
      </c>
      <c r="J439" s="55" t="s">
        <v>676</v>
      </c>
      <c r="K439" s="55" t="s">
        <v>729</v>
      </c>
      <c r="L439" s="55" t="s">
        <v>303</v>
      </c>
      <c r="M439" s="55" t="s">
        <v>304</v>
      </c>
      <c r="N439" s="55" t="s">
        <v>850</v>
      </c>
      <c r="O439" s="56">
        <v>60385021.439999998</v>
      </c>
      <c r="P439" s="56">
        <v>31498641.920000002</v>
      </c>
      <c r="Q439" s="56">
        <v>2229742.38</v>
      </c>
      <c r="R439" s="56">
        <v>16820757.359999999</v>
      </c>
      <c r="S439" s="57" t="s">
        <v>2000</v>
      </c>
      <c r="T439" s="56">
        <v>77292648.379999995</v>
      </c>
      <c r="U439" s="58" t="s">
        <v>858</v>
      </c>
      <c r="V439" s="59" t="s">
        <v>2001</v>
      </c>
      <c r="W439" s="60">
        <f t="shared" si="14"/>
        <v>1247</v>
      </c>
    </row>
    <row r="440" spans="1:23" s="9" customFormat="1" ht="72" customHeight="1">
      <c r="A440" s="49">
        <v>38</v>
      </c>
      <c r="B440" s="50" t="s">
        <v>79</v>
      </c>
      <c r="C440" s="51" t="s">
        <v>130</v>
      </c>
      <c r="D440" s="51" t="s">
        <v>682</v>
      </c>
      <c r="E440" s="52">
        <v>1</v>
      </c>
      <c r="F440" s="53" t="s">
        <v>649</v>
      </c>
      <c r="G440" s="54" t="s">
        <v>79</v>
      </c>
      <c r="H440" s="54" t="s">
        <v>440</v>
      </c>
      <c r="I440" s="86">
        <v>20023810001248</v>
      </c>
      <c r="J440" s="55" t="s">
        <v>309</v>
      </c>
      <c r="K440" s="55" t="s">
        <v>168</v>
      </c>
      <c r="L440" s="55" t="s">
        <v>303</v>
      </c>
      <c r="M440" s="55" t="s">
        <v>304</v>
      </c>
      <c r="N440" s="55" t="s">
        <v>850</v>
      </c>
      <c r="O440" s="56">
        <v>219334421.78</v>
      </c>
      <c r="P440" s="56">
        <v>78493163.730000004</v>
      </c>
      <c r="Q440" s="56">
        <v>7379483.7000000002</v>
      </c>
      <c r="R440" s="56">
        <v>96369167.870000005</v>
      </c>
      <c r="S440" s="57" t="s">
        <v>2002</v>
      </c>
      <c r="T440" s="56">
        <v>208837901.34</v>
      </c>
      <c r="U440" s="58" t="s">
        <v>858</v>
      </c>
      <c r="V440" s="59" t="s">
        <v>2003</v>
      </c>
      <c r="W440" s="60">
        <f t="shared" si="14"/>
        <v>1248</v>
      </c>
    </row>
    <row r="441" spans="1:23" s="9" customFormat="1" ht="64.5" customHeight="1">
      <c r="A441" s="49">
        <v>38</v>
      </c>
      <c r="B441" s="50" t="s">
        <v>79</v>
      </c>
      <c r="C441" s="51" t="s">
        <v>130</v>
      </c>
      <c r="D441" s="51" t="s">
        <v>682</v>
      </c>
      <c r="E441" s="52">
        <v>1</v>
      </c>
      <c r="F441" s="53" t="s">
        <v>649</v>
      </c>
      <c r="G441" s="54" t="s">
        <v>79</v>
      </c>
      <c r="H441" s="54" t="s">
        <v>772</v>
      </c>
      <c r="I441" s="86">
        <v>20023810001249</v>
      </c>
      <c r="J441" s="55" t="s">
        <v>139</v>
      </c>
      <c r="K441" s="55" t="s">
        <v>168</v>
      </c>
      <c r="L441" s="55" t="s">
        <v>303</v>
      </c>
      <c r="M441" s="55" t="s">
        <v>304</v>
      </c>
      <c r="N441" s="55" t="s">
        <v>850</v>
      </c>
      <c r="O441" s="56">
        <v>49536265.149999999</v>
      </c>
      <c r="P441" s="56">
        <v>25073858.079999998</v>
      </c>
      <c r="Q441" s="56">
        <v>1765569.7</v>
      </c>
      <c r="R441" s="56">
        <v>11245412.34</v>
      </c>
      <c r="S441" s="57" t="s">
        <v>2004</v>
      </c>
      <c r="T441" s="56">
        <v>65130280.590000004</v>
      </c>
      <c r="U441" s="58" t="s">
        <v>858</v>
      </c>
      <c r="V441" s="59" t="s">
        <v>2005</v>
      </c>
      <c r="W441" s="60">
        <f t="shared" si="14"/>
        <v>1249</v>
      </c>
    </row>
    <row r="442" spans="1:23" s="9" customFormat="1" ht="69" customHeight="1">
      <c r="A442" s="49">
        <v>38</v>
      </c>
      <c r="B442" s="50" t="s">
        <v>79</v>
      </c>
      <c r="C442" s="51" t="s">
        <v>130</v>
      </c>
      <c r="D442" s="51" t="s">
        <v>682</v>
      </c>
      <c r="E442" s="52">
        <v>1</v>
      </c>
      <c r="F442" s="53" t="s">
        <v>649</v>
      </c>
      <c r="G442" s="54" t="s">
        <v>79</v>
      </c>
      <c r="H442" s="54" t="s">
        <v>531</v>
      </c>
      <c r="I442" s="86">
        <v>20023810001250</v>
      </c>
      <c r="J442" s="55" t="s">
        <v>924</v>
      </c>
      <c r="K442" s="55" t="s">
        <v>729</v>
      </c>
      <c r="L442" s="55" t="s">
        <v>303</v>
      </c>
      <c r="M442" s="55" t="s">
        <v>304</v>
      </c>
      <c r="N442" s="55" t="s">
        <v>850</v>
      </c>
      <c r="O442" s="56">
        <v>37002623.939999998</v>
      </c>
      <c r="P442" s="56">
        <v>30370563.039999999</v>
      </c>
      <c r="Q442" s="56">
        <v>1351212.66</v>
      </c>
      <c r="R442" s="56">
        <v>10537177.92</v>
      </c>
      <c r="S442" s="57" t="s">
        <v>2006</v>
      </c>
      <c r="T442" s="56">
        <v>58187221.719999999</v>
      </c>
      <c r="U442" s="58" t="s">
        <v>858</v>
      </c>
      <c r="V442" s="59" t="s">
        <v>2007</v>
      </c>
      <c r="W442" s="60">
        <f t="shared" si="14"/>
        <v>1250</v>
      </c>
    </row>
    <row r="443" spans="1:23" s="9" customFormat="1" ht="66.75" customHeight="1">
      <c r="A443" s="49">
        <v>38</v>
      </c>
      <c r="B443" s="50" t="s">
        <v>79</v>
      </c>
      <c r="C443" s="51" t="s">
        <v>130</v>
      </c>
      <c r="D443" s="51" t="s">
        <v>682</v>
      </c>
      <c r="E443" s="52">
        <v>1</v>
      </c>
      <c r="F443" s="53" t="s">
        <v>649</v>
      </c>
      <c r="G443" s="54" t="s">
        <v>79</v>
      </c>
      <c r="H443" s="54" t="s">
        <v>141</v>
      </c>
      <c r="I443" s="86">
        <v>20023810001251</v>
      </c>
      <c r="J443" s="55" t="s">
        <v>925</v>
      </c>
      <c r="K443" s="55" t="s">
        <v>729</v>
      </c>
      <c r="L443" s="55" t="s">
        <v>303</v>
      </c>
      <c r="M443" s="55" t="s">
        <v>304</v>
      </c>
      <c r="N443" s="55" t="s">
        <v>850</v>
      </c>
      <c r="O443" s="56">
        <v>41670453.950000003</v>
      </c>
      <c r="P443" s="56">
        <v>10311027.25</v>
      </c>
      <c r="Q443" s="56">
        <v>1470694.62</v>
      </c>
      <c r="R443" s="56">
        <v>351632.04</v>
      </c>
      <c r="S443" s="57" t="s">
        <v>2008</v>
      </c>
      <c r="T443" s="56">
        <v>53100543.780000001</v>
      </c>
      <c r="U443" s="58" t="s">
        <v>858</v>
      </c>
      <c r="V443" s="59" t="s">
        <v>2009</v>
      </c>
      <c r="W443" s="60">
        <f t="shared" si="14"/>
        <v>1251</v>
      </c>
    </row>
    <row r="444" spans="1:23" s="9" customFormat="1" ht="70.5" customHeight="1">
      <c r="A444" s="49">
        <v>38</v>
      </c>
      <c r="B444" s="50" t="s">
        <v>79</v>
      </c>
      <c r="C444" s="51" t="s">
        <v>130</v>
      </c>
      <c r="D444" s="51" t="s">
        <v>682</v>
      </c>
      <c r="E444" s="52">
        <v>1</v>
      </c>
      <c r="F444" s="53" t="s">
        <v>649</v>
      </c>
      <c r="G444" s="54" t="s">
        <v>79</v>
      </c>
      <c r="H444" s="54" t="s">
        <v>713</v>
      </c>
      <c r="I444" s="86">
        <v>20023810001252</v>
      </c>
      <c r="J444" s="55" t="s">
        <v>927</v>
      </c>
      <c r="K444" s="55" t="s">
        <v>168</v>
      </c>
      <c r="L444" s="55" t="s">
        <v>303</v>
      </c>
      <c r="M444" s="55" t="s">
        <v>304</v>
      </c>
      <c r="N444" s="55" t="s">
        <v>850</v>
      </c>
      <c r="O444" s="56">
        <v>54604225.759999998</v>
      </c>
      <c r="P444" s="56">
        <v>255307.55</v>
      </c>
      <c r="Q444" s="56">
        <v>1584999.53</v>
      </c>
      <c r="R444" s="56">
        <v>20526261.82</v>
      </c>
      <c r="S444" s="57" t="s">
        <v>2010</v>
      </c>
      <c r="T444" s="56">
        <v>35918271.020000003</v>
      </c>
      <c r="U444" s="58" t="s">
        <v>858</v>
      </c>
      <c r="V444" s="59" t="s">
        <v>2011</v>
      </c>
      <c r="W444" s="60">
        <f t="shared" si="14"/>
        <v>1252</v>
      </c>
    </row>
    <row r="445" spans="1:23" s="9" customFormat="1" ht="70.5" customHeight="1">
      <c r="A445" s="49">
        <v>38</v>
      </c>
      <c r="B445" s="50" t="s">
        <v>79</v>
      </c>
      <c r="C445" s="51" t="s">
        <v>130</v>
      </c>
      <c r="D445" s="51" t="s">
        <v>682</v>
      </c>
      <c r="E445" s="52">
        <v>1</v>
      </c>
      <c r="F445" s="53" t="s">
        <v>649</v>
      </c>
      <c r="G445" s="54" t="s">
        <v>79</v>
      </c>
      <c r="H445" s="54" t="s">
        <v>360</v>
      </c>
      <c r="I445" s="86">
        <v>20023810001253</v>
      </c>
      <c r="J445" s="55" t="s">
        <v>584</v>
      </c>
      <c r="K445" s="55" t="s">
        <v>168</v>
      </c>
      <c r="L445" s="55" t="s">
        <v>303</v>
      </c>
      <c r="M445" s="55" t="s">
        <v>304</v>
      </c>
      <c r="N445" s="55" t="s">
        <v>850</v>
      </c>
      <c r="O445" s="56">
        <v>106789901.70999999</v>
      </c>
      <c r="P445" s="56">
        <v>54192598.43</v>
      </c>
      <c r="Q445" s="56">
        <v>2519794.56</v>
      </c>
      <c r="R445" s="56">
        <v>73664141.010000005</v>
      </c>
      <c r="S445" s="57" t="s">
        <v>2012</v>
      </c>
      <c r="T445" s="56">
        <v>89838153.689999998</v>
      </c>
      <c r="U445" s="58" t="s">
        <v>858</v>
      </c>
      <c r="V445" s="59" t="s">
        <v>2013</v>
      </c>
      <c r="W445" s="60">
        <f t="shared" si="14"/>
        <v>1253</v>
      </c>
    </row>
    <row r="446" spans="1:23" s="9" customFormat="1" ht="70.5" customHeight="1">
      <c r="A446" s="49">
        <v>38</v>
      </c>
      <c r="B446" s="50" t="s">
        <v>79</v>
      </c>
      <c r="C446" s="51" t="s">
        <v>130</v>
      </c>
      <c r="D446" s="51" t="s">
        <v>682</v>
      </c>
      <c r="E446" s="52">
        <v>1</v>
      </c>
      <c r="F446" s="53" t="s">
        <v>649</v>
      </c>
      <c r="G446" s="54" t="s">
        <v>79</v>
      </c>
      <c r="H446" s="54" t="s">
        <v>585</v>
      </c>
      <c r="I446" s="86">
        <v>20023810001254</v>
      </c>
      <c r="J446" s="55" t="s">
        <v>586</v>
      </c>
      <c r="K446" s="55" t="s">
        <v>729</v>
      </c>
      <c r="L446" s="55" t="s">
        <v>303</v>
      </c>
      <c r="M446" s="55" t="s">
        <v>304</v>
      </c>
      <c r="N446" s="55" t="s">
        <v>850</v>
      </c>
      <c r="O446" s="56">
        <v>5148570.34</v>
      </c>
      <c r="P446" s="56">
        <v>8750000</v>
      </c>
      <c r="Q446" s="56">
        <v>265041.18</v>
      </c>
      <c r="R446" s="56">
        <v>45418.73</v>
      </c>
      <c r="S446" s="57" t="s">
        <v>2014</v>
      </c>
      <c r="T446" s="56">
        <v>14118192.789999999</v>
      </c>
      <c r="U446" s="58" t="s">
        <v>858</v>
      </c>
      <c r="V446" s="59" t="s">
        <v>2015</v>
      </c>
      <c r="W446" s="60">
        <f t="shared" si="14"/>
        <v>1254</v>
      </c>
    </row>
    <row r="447" spans="1:23" s="9" customFormat="1" ht="70.5" customHeight="1">
      <c r="A447" s="49">
        <v>38</v>
      </c>
      <c r="B447" s="50" t="s">
        <v>79</v>
      </c>
      <c r="C447" s="51" t="s">
        <v>130</v>
      </c>
      <c r="D447" s="51" t="s">
        <v>682</v>
      </c>
      <c r="E447" s="52">
        <v>1</v>
      </c>
      <c r="F447" s="53" t="s">
        <v>649</v>
      </c>
      <c r="G447" s="54" t="s">
        <v>79</v>
      </c>
      <c r="H447" s="54" t="s">
        <v>895</v>
      </c>
      <c r="I447" s="86">
        <v>20023810001255</v>
      </c>
      <c r="J447" s="55" t="s">
        <v>990</v>
      </c>
      <c r="K447" s="55" t="s">
        <v>729</v>
      </c>
      <c r="L447" s="55" t="s">
        <v>303</v>
      </c>
      <c r="M447" s="55" t="s">
        <v>304</v>
      </c>
      <c r="N447" s="55" t="s">
        <v>850</v>
      </c>
      <c r="O447" s="56">
        <v>50261137.289999999</v>
      </c>
      <c r="P447" s="56">
        <v>21502880.399999999</v>
      </c>
      <c r="Q447" s="56">
        <v>2221062.39</v>
      </c>
      <c r="R447" s="56">
        <v>7129599.2699999996</v>
      </c>
      <c r="S447" s="57" t="s">
        <v>2016</v>
      </c>
      <c r="T447" s="56">
        <v>66855480.810000002</v>
      </c>
      <c r="U447" s="58" t="s">
        <v>858</v>
      </c>
      <c r="V447" s="59" t="s">
        <v>2017</v>
      </c>
      <c r="W447" s="60">
        <f t="shared" si="14"/>
        <v>1255</v>
      </c>
    </row>
    <row r="448" spans="1:23" s="9" customFormat="1" ht="76.5" customHeight="1">
      <c r="A448" s="49">
        <v>38</v>
      </c>
      <c r="B448" s="50" t="s">
        <v>79</v>
      </c>
      <c r="C448" s="51" t="s">
        <v>130</v>
      </c>
      <c r="D448" s="51" t="s">
        <v>682</v>
      </c>
      <c r="E448" s="52">
        <v>1</v>
      </c>
      <c r="F448" s="53" t="s">
        <v>649</v>
      </c>
      <c r="G448" s="54" t="s">
        <v>79</v>
      </c>
      <c r="H448" s="54" t="s">
        <v>441</v>
      </c>
      <c r="I448" s="86">
        <v>20023810001288</v>
      </c>
      <c r="J448" s="55" t="s">
        <v>989</v>
      </c>
      <c r="K448" s="55" t="s">
        <v>168</v>
      </c>
      <c r="L448" s="55" t="s">
        <v>303</v>
      </c>
      <c r="M448" s="55" t="s">
        <v>304</v>
      </c>
      <c r="N448" s="55" t="s">
        <v>850</v>
      </c>
      <c r="O448" s="56">
        <v>81691329.920000002</v>
      </c>
      <c r="P448" s="56">
        <v>37543373.359999999</v>
      </c>
      <c r="Q448" s="56">
        <v>3158052.8</v>
      </c>
      <c r="R448" s="56">
        <v>26257052.420000002</v>
      </c>
      <c r="S448" s="57" t="s">
        <v>2018</v>
      </c>
      <c r="T448" s="56">
        <v>96135703.659999996</v>
      </c>
      <c r="U448" s="58" t="s">
        <v>858</v>
      </c>
      <c r="V448" s="59" t="s">
        <v>2019</v>
      </c>
      <c r="W448" s="60">
        <f t="shared" si="14"/>
        <v>1288</v>
      </c>
    </row>
    <row r="449" spans="1:23" s="9" customFormat="1" ht="69" customHeight="1">
      <c r="A449" s="49">
        <v>38</v>
      </c>
      <c r="B449" s="50" t="s">
        <v>79</v>
      </c>
      <c r="C449" s="51" t="s">
        <v>130</v>
      </c>
      <c r="D449" s="51" t="s">
        <v>682</v>
      </c>
      <c r="E449" s="52">
        <v>1</v>
      </c>
      <c r="F449" s="53" t="s">
        <v>649</v>
      </c>
      <c r="G449" s="54" t="s">
        <v>79</v>
      </c>
      <c r="H449" s="54" t="s">
        <v>762</v>
      </c>
      <c r="I449" s="86">
        <v>20023810001295</v>
      </c>
      <c r="J449" s="55" t="s">
        <v>1077</v>
      </c>
      <c r="K449" s="55" t="s">
        <v>729</v>
      </c>
      <c r="L449" s="55" t="s">
        <v>303</v>
      </c>
      <c r="M449" s="55" t="s">
        <v>304</v>
      </c>
      <c r="N449" s="55" t="s">
        <v>850</v>
      </c>
      <c r="O449" s="56">
        <v>17886008.460000001</v>
      </c>
      <c r="P449" s="56">
        <v>12700913.82</v>
      </c>
      <c r="Q449" s="56">
        <v>561335.82999999996</v>
      </c>
      <c r="R449" s="56">
        <v>10811334.76</v>
      </c>
      <c r="S449" s="57" t="s">
        <v>2020</v>
      </c>
      <c r="T449" s="56">
        <v>20336923.350000001</v>
      </c>
      <c r="U449" s="58" t="s">
        <v>858</v>
      </c>
      <c r="V449" s="59" t="s">
        <v>2021</v>
      </c>
      <c r="W449" s="60">
        <f t="shared" si="14"/>
        <v>1295</v>
      </c>
    </row>
    <row r="450" spans="1:23" s="9" customFormat="1" ht="75.75" customHeight="1">
      <c r="A450" s="49">
        <v>38</v>
      </c>
      <c r="B450" s="50" t="s">
        <v>79</v>
      </c>
      <c r="C450" s="51" t="s">
        <v>130</v>
      </c>
      <c r="D450" s="51" t="s">
        <v>682</v>
      </c>
      <c r="E450" s="52">
        <v>1</v>
      </c>
      <c r="F450" s="53" t="s">
        <v>649</v>
      </c>
      <c r="G450" s="54" t="s">
        <v>79</v>
      </c>
      <c r="H450" s="54" t="s">
        <v>537</v>
      </c>
      <c r="I450" s="86">
        <v>20023810001296</v>
      </c>
      <c r="J450" s="55" t="s">
        <v>928</v>
      </c>
      <c r="K450" s="55" t="s">
        <v>729</v>
      </c>
      <c r="L450" s="55" t="s">
        <v>303</v>
      </c>
      <c r="M450" s="55" t="s">
        <v>304</v>
      </c>
      <c r="N450" s="55" t="s">
        <v>850</v>
      </c>
      <c r="O450" s="56">
        <v>42938074.289999999</v>
      </c>
      <c r="P450" s="56">
        <v>5912875.7800000003</v>
      </c>
      <c r="Q450" s="56">
        <v>1324379.53</v>
      </c>
      <c r="R450" s="56">
        <v>17249079.280000001</v>
      </c>
      <c r="S450" s="57" t="s">
        <v>1603</v>
      </c>
      <c r="T450" s="56">
        <v>32926250.32</v>
      </c>
      <c r="U450" s="58" t="s">
        <v>858</v>
      </c>
      <c r="V450" s="59" t="s">
        <v>2022</v>
      </c>
      <c r="W450" s="60">
        <f t="shared" si="14"/>
        <v>1296</v>
      </c>
    </row>
    <row r="451" spans="1:23" s="9" customFormat="1" ht="79.5" customHeight="1">
      <c r="A451" s="49">
        <v>38</v>
      </c>
      <c r="B451" s="50" t="s">
        <v>79</v>
      </c>
      <c r="C451" s="51" t="s">
        <v>130</v>
      </c>
      <c r="D451" s="51" t="s">
        <v>682</v>
      </c>
      <c r="E451" s="52">
        <v>1</v>
      </c>
      <c r="F451" s="53" t="s">
        <v>649</v>
      </c>
      <c r="G451" s="54" t="s">
        <v>79</v>
      </c>
      <c r="H451" s="54" t="s">
        <v>499</v>
      </c>
      <c r="I451" s="86">
        <v>20023810001305</v>
      </c>
      <c r="J451" s="55" t="s">
        <v>587</v>
      </c>
      <c r="K451" s="55" t="s">
        <v>729</v>
      </c>
      <c r="L451" s="55" t="s">
        <v>303</v>
      </c>
      <c r="M451" s="55" t="s">
        <v>304</v>
      </c>
      <c r="N451" s="55" t="s">
        <v>850</v>
      </c>
      <c r="O451" s="56">
        <v>147903592.22999999</v>
      </c>
      <c r="P451" s="56">
        <v>65291450.359999999</v>
      </c>
      <c r="Q451" s="56">
        <v>5507888.8300000001</v>
      </c>
      <c r="R451" s="56">
        <v>65882189.810000002</v>
      </c>
      <c r="S451" s="57" t="s">
        <v>2023</v>
      </c>
      <c r="T451" s="56">
        <v>152820741.61000001</v>
      </c>
      <c r="U451" s="58" t="s">
        <v>858</v>
      </c>
      <c r="V451" s="59" t="s">
        <v>2024</v>
      </c>
      <c r="W451" s="60">
        <f t="shared" si="14"/>
        <v>1305</v>
      </c>
    </row>
    <row r="452" spans="1:23" s="9" customFormat="1" ht="66.75" customHeight="1">
      <c r="A452" s="49">
        <v>38</v>
      </c>
      <c r="B452" s="50" t="s">
        <v>79</v>
      </c>
      <c r="C452" s="51" t="s">
        <v>130</v>
      </c>
      <c r="D452" s="51" t="s">
        <v>682</v>
      </c>
      <c r="E452" s="52">
        <v>1</v>
      </c>
      <c r="F452" s="53" t="s">
        <v>649</v>
      </c>
      <c r="G452" s="54" t="s">
        <v>79</v>
      </c>
      <c r="H452" s="54" t="s">
        <v>74</v>
      </c>
      <c r="I452" s="86">
        <v>20023810001308</v>
      </c>
      <c r="J452" s="55" t="s">
        <v>679</v>
      </c>
      <c r="K452" s="55" t="s">
        <v>168</v>
      </c>
      <c r="L452" s="55" t="s">
        <v>303</v>
      </c>
      <c r="M452" s="55" t="s">
        <v>304</v>
      </c>
      <c r="N452" s="55" t="s">
        <v>850</v>
      </c>
      <c r="O452" s="56">
        <v>42996918</v>
      </c>
      <c r="P452" s="56">
        <v>6070973.46</v>
      </c>
      <c r="Q452" s="56">
        <v>1276092.46</v>
      </c>
      <c r="R452" s="56">
        <v>17053141.640000001</v>
      </c>
      <c r="S452" s="57" t="s">
        <v>2025</v>
      </c>
      <c r="T452" s="56">
        <v>33290842.280000001</v>
      </c>
      <c r="U452" s="58" t="s">
        <v>858</v>
      </c>
      <c r="V452" s="59" t="s">
        <v>2026</v>
      </c>
      <c r="W452" s="60">
        <f t="shared" si="14"/>
        <v>1308</v>
      </c>
    </row>
    <row r="453" spans="1:23" s="9" customFormat="1" ht="78.75" customHeight="1">
      <c r="A453" s="49">
        <v>38</v>
      </c>
      <c r="B453" s="50" t="s">
        <v>79</v>
      </c>
      <c r="C453" s="51" t="s">
        <v>130</v>
      </c>
      <c r="D453" s="51" t="s">
        <v>682</v>
      </c>
      <c r="E453" s="52">
        <v>1</v>
      </c>
      <c r="F453" s="53" t="s">
        <v>649</v>
      </c>
      <c r="G453" s="54" t="s">
        <v>79</v>
      </c>
      <c r="H453" s="54" t="s">
        <v>769</v>
      </c>
      <c r="I453" s="86">
        <v>20023810001310</v>
      </c>
      <c r="J453" s="55" t="s">
        <v>678</v>
      </c>
      <c r="K453" s="55" t="s">
        <v>729</v>
      </c>
      <c r="L453" s="55" t="s">
        <v>303</v>
      </c>
      <c r="M453" s="55" t="s">
        <v>304</v>
      </c>
      <c r="N453" s="55" t="s">
        <v>850</v>
      </c>
      <c r="O453" s="56">
        <v>87096419.989999995</v>
      </c>
      <c r="P453" s="56">
        <v>605514.67000000004</v>
      </c>
      <c r="Q453" s="56">
        <v>2952334.67</v>
      </c>
      <c r="R453" s="56">
        <v>7824141.8300000001</v>
      </c>
      <c r="S453" s="57" t="s">
        <v>1660</v>
      </c>
      <c r="T453" s="56">
        <v>82830127.5</v>
      </c>
      <c r="U453" s="58" t="s">
        <v>858</v>
      </c>
      <c r="V453" s="59" t="s">
        <v>2027</v>
      </c>
      <c r="W453" s="60">
        <f t="shared" si="14"/>
        <v>1310</v>
      </c>
    </row>
    <row r="454" spans="1:23" s="9" customFormat="1" ht="68.25" customHeight="1">
      <c r="A454" s="49">
        <v>38</v>
      </c>
      <c r="B454" s="50" t="s">
        <v>79</v>
      </c>
      <c r="C454" s="51" t="s">
        <v>130</v>
      </c>
      <c r="D454" s="51" t="s">
        <v>682</v>
      </c>
      <c r="E454" s="52">
        <v>1</v>
      </c>
      <c r="F454" s="53" t="s">
        <v>649</v>
      </c>
      <c r="G454" s="54" t="s">
        <v>79</v>
      </c>
      <c r="H454" s="54" t="s">
        <v>97</v>
      </c>
      <c r="I454" s="86">
        <v>20023810001311</v>
      </c>
      <c r="J454" s="55" t="s">
        <v>140</v>
      </c>
      <c r="K454" s="55" t="s">
        <v>729</v>
      </c>
      <c r="L454" s="55" t="s">
        <v>892</v>
      </c>
      <c r="M454" s="55" t="s">
        <v>1066</v>
      </c>
      <c r="N454" s="55" t="s">
        <v>850</v>
      </c>
      <c r="O454" s="56">
        <v>28680486.649999999</v>
      </c>
      <c r="P454" s="56">
        <v>59619856.549999997</v>
      </c>
      <c r="Q454" s="56">
        <v>1001480.89</v>
      </c>
      <c r="R454" s="56">
        <v>38207190.579999998</v>
      </c>
      <c r="S454" s="57" t="s">
        <v>2028</v>
      </c>
      <c r="T454" s="56">
        <v>51094633.509999998</v>
      </c>
      <c r="U454" s="58" t="s">
        <v>858</v>
      </c>
      <c r="V454" s="59" t="s">
        <v>2029</v>
      </c>
      <c r="W454" s="60">
        <f t="shared" si="14"/>
        <v>1311</v>
      </c>
    </row>
    <row r="455" spans="1:23" s="9" customFormat="1" ht="66" customHeight="1">
      <c r="A455" s="49">
        <v>38</v>
      </c>
      <c r="B455" s="50" t="s">
        <v>79</v>
      </c>
      <c r="C455" s="51" t="s">
        <v>130</v>
      </c>
      <c r="D455" s="51" t="s">
        <v>682</v>
      </c>
      <c r="E455" s="52">
        <v>1</v>
      </c>
      <c r="F455" s="53" t="s">
        <v>649</v>
      </c>
      <c r="G455" s="54" t="s">
        <v>79</v>
      </c>
      <c r="H455" s="54" t="s">
        <v>442</v>
      </c>
      <c r="I455" s="86">
        <v>20033810001333</v>
      </c>
      <c r="J455" s="55" t="s">
        <v>677</v>
      </c>
      <c r="K455" s="55" t="s">
        <v>729</v>
      </c>
      <c r="L455" s="55" t="s">
        <v>303</v>
      </c>
      <c r="M455" s="55" t="s">
        <v>304</v>
      </c>
      <c r="N455" s="55" t="s">
        <v>850</v>
      </c>
      <c r="O455" s="56">
        <v>290126786.62</v>
      </c>
      <c r="P455" s="56">
        <v>45669132.259999998</v>
      </c>
      <c r="Q455" s="56">
        <v>9294059.5500000007</v>
      </c>
      <c r="R455" s="56">
        <v>67522533.489999995</v>
      </c>
      <c r="S455" s="57" t="s">
        <v>2030</v>
      </c>
      <c r="T455" s="56">
        <v>277567444.94</v>
      </c>
      <c r="U455" s="58" t="s">
        <v>858</v>
      </c>
      <c r="V455" s="59" t="s">
        <v>2031</v>
      </c>
      <c r="W455" s="60">
        <f t="shared" si="14"/>
        <v>1333</v>
      </c>
    </row>
    <row r="456" spans="1:23" s="9" customFormat="1" ht="147.75" customHeight="1">
      <c r="A456" s="49">
        <v>38</v>
      </c>
      <c r="B456" s="50" t="s">
        <v>79</v>
      </c>
      <c r="C456" s="51" t="s">
        <v>130</v>
      </c>
      <c r="D456" s="51" t="s">
        <v>682</v>
      </c>
      <c r="E456" s="52">
        <v>1</v>
      </c>
      <c r="F456" s="53" t="s">
        <v>649</v>
      </c>
      <c r="G456" s="54" t="s">
        <v>79</v>
      </c>
      <c r="H456" s="54" t="s">
        <v>180</v>
      </c>
      <c r="I456" s="86">
        <v>20033810001334</v>
      </c>
      <c r="J456" s="55" t="s">
        <v>1078</v>
      </c>
      <c r="K456" s="55" t="s">
        <v>1190</v>
      </c>
      <c r="L456" s="55" t="s">
        <v>303</v>
      </c>
      <c r="M456" s="55" t="s">
        <v>304</v>
      </c>
      <c r="N456" s="55" t="s">
        <v>850</v>
      </c>
      <c r="O456" s="56">
        <v>44168705.380000003</v>
      </c>
      <c r="P456" s="56">
        <v>15912439.289999999</v>
      </c>
      <c r="Q456" s="56">
        <v>1460013.84</v>
      </c>
      <c r="R456" s="56">
        <v>15849627.73</v>
      </c>
      <c r="S456" s="57" t="s">
        <v>2032</v>
      </c>
      <c r="T456" s="56">
        <v>45691530.780000001</v>
      </c>
      <c r="U456" s="58" t="s">
        <v>858</v>
      </c>
      <c r="V456" s="59" t="s">
        <v>2033</v>
      </c>
      <c r="W456" s="60">
        <f t="shared" si="14"/>
        <v>1334</v>
      </c>
    </row>
    <row r="457" spans="1:23" s="9" customFormat="1" ht="78" customHeight="1">
      <c r="A457" s="49">
        <v>38</v>
      </c>
      <c r="B457" s="50" t="s">
        <v>79</v>
      </c>
      <c r="C457" s="51" t="s">
        <v>130</v>
      </c>
      <c r="D457" s="51" t="s">
        <v>682</v>
      </c>
      <c r="E457" s="52">
        <v>1</v>
      </c>
      <c r="F457" s="53" t="s">
        <v>649</v>
      </c>
      <c r="G457" s="54" t="s">
        <v>79</v>
      </c>
      <c r="H457" s="54" t="s">
        <v>714</v>
      </c>
      <c r="I457" s="86">
        <v>20033810001341</v>
      </c>
      <c r="J457" s="55" t="s">
        <v>1107</v>
      </c>
      <c r="K457" s="55" t="s">
        <v>729</v>
      </c>
      <c r="L457" s="55" t="s">
        <v>303</v>
      </c>
      <c r="M457" s="55" t="s">
        <v>304</v>
      </c>
      <c r="N457" s="55" t="s">
        <v>850</v>
      </c>
      <c r="O457" s="56">
        <v>59881560.649999999</v>
      </c>
      <c r="P457" s="56">
        <v>17078500.23</v>
      </c>
      <c r="Q457" s="56">
        <v>1836431.65</v>
      </c>
      <c r="R457" s="56">
        <v>25079118.940000001</v>
      </c>
      <c r="S457" s="57" t="s">
        <v>2034</v>
      </c>
      <c r="T457" s="56">
        <v>53717373.590000004</v>
      </c>
      <c r="U457" s="58" t="s">
        <v>858</v>
      </c>
      <c r="V457" s="59" t="s">
        <v>2035</v>
      </c>
      <c r="W457" s="60">
        <f t="shared" si="14"/>
        <v>1341</v>
      </c>
    </row>
    <row r="458" spans="1:23" s="9" customFormat="1" ht="66.75" customHeight="1">
      <c r="A458" s="49">
        <v>38</v>
      </c>
      <c r="B458" s="50" t="s">
        <v>79</v>
      </c>
      <c r="C458" s="51" t="s">
        <v>130</v>
      </c>
      <c r="D458" s="51" t="s">
        <v>682</v>
      </c>
      <c r="E458" s="52">
        <v>1</v>
      </c>
      <c r="F458" s="53" t="s">
        <v>649</v>
      </c>
      <c r="G458" s="54" t="s">
        <v>79</v>
      </c>
      <c r="H458" s="54" t="s">
        <v>991</v>
      </c>
      <c r="I458" s="86">
        <v>20033810001342</v>
      </c>
      <c r="J458" s="55" t="s">
        <v>992</v>
      </c>
      <c r="K458" s="55" t="s">
        <v>729</v>
      </c>
      <c r="L458" s="55" t="s">
        <v>303</v>
      </c>
      <c r="M458" s="55" t="s">
        <v>304</v>
      </c>
      <c r="N458" s="55" t="s">
        <v>850</v>
      </c>
      <c r="O458" s="56">
        <v>6729794.5199999996</v>
      </c>
      <c r="P458" s="56">
        <v>3395103.23</v>
      </c>
      <c r="Q458" s="56">
        <v>238615.35</v>
      </c>
      <c r="R458" s="56">
        <v>1820513.08</v>
      </c>
      <c r="S458" s="57" t="s">
        <v>2036</v>
      </c>
      <c r="T458" s="56">
        <v>8543000.0199999996</v>
      </c>
      <c r="U458" s="58" t="s">
        <v>858</v>
      </c>
      <c r="V458" s="59" t="s">
        <v>2037</v>
      </c>
      <c r="W458" s="60">
        <f t="shared" si="14"/>
        <v>1342</v>
      </c>
    </row>
    <row r="459" spans="1:23" s="9" customFormat="1" ht="66.75" customHeight="1">
      <c r="A459" s="49">
        <v>38</v>
      </c>
      <c r="B459" s="50" t="s">
        <v>79</v>
      </c>
      <c r="C459" s="51" t="s">
        <v>130</v>
      </c>
      <c r="D459" s="51" t="s">
        <v>682</v>
      </c>
      <c r="E459" s="52">
        <v>1</v>
      </c>
      <c r="F459" s="53" t="s">
        <v>649</v>
      </c>
      <c r="G459" s="54" t="s">
        <v>79</v>
      </c>
      <c r="H459" s="54" t="s">
        <v>75</v>
      </c>
      <c r="I459" s="86">
        <v>20043810001361</v>
      </c>
      <c r="J459" s="55" t="s">
        <v>926</v>
      </c>
      <c r="K459" s="55" t="s">
        <v>729</v>
      </c>
      <c r="L459" s="55" t="s">
        <v>303</v>
      </c>
      <c r="M459" s="55" t="s">
        <v>304</v>
      </c>
      <c r="N459" s="55" t="s">
        <v>850</v>
      </c>
      <c r="O459" s="56">
        <v>26780660.43</v>
      </c>
      <c r="P459" s="56">
        <v>9180432.2400000002</v>
      </c>
      <c r="Q459" s="56">
        <v>920779.4</v>
      </c>
      <c r="R459" s="56">
        <v>4332234.72</v>
      </c>
      <c r="S459" s="57" t="s">
        <v>2038</v>
      </c>
      <c r="T459" s="56">
        <v>32549637.350000001</v>
      </c>
      <c r="U459" s="58" t="s">
        <v>858</v>
      </c>
      <c r="V459" s="59" t="s">
        <v>2039</v>
      </c>
      <c r="W459" s="60">
        <f t="shared" si="14"/>
        <v>1361</v>
      </c>
    </row>
    <row r="460" spans="1:23" s="9" customFormat="1" ht="66.75" customHeight="1">
      <c r="A460" s="49">
        <v>38</v>
      </c>
      <c r="B460" s="50" t="s">
        <v>79</v>
      </c>
      <c r="C460" s="51" t="s">
        <v>130</v>
      </c>
      <c r="D460" s="51" t="s">
        <v>682</v>
      </c>
      <c r="E460" s="52">
        <v>1</v>
      </c>
      <c r="F460" s="53" t="s">
        <v>649</v>
      </c>
      <c r="G460" s="54" t="s">
        <v>79</v>
      </c>
      <c r="H460" s="54" t="s">
        <v>725</v>
      </c>
      <c r="I460" s="86" t="s">
        <v>726</v>
      </c>
      <c r="J460" s="55" t="s">
        <v>710</v>
      </c>
      <c r="K460" s="55" t="s">
        <v>1132</v>
      </c>
      <c r="L460" s="55" t="s">
        <v>303</v>
      </c>
      <c r="M460" s="55" t="s">
        <v>304</v>
      </c>
      <c r="N460" s="55" t="s">
        <v>850</v>
      </c>
      <c r="O460" s="56">
        <v>198590710.43000001</v>
      </c>
      <c r="P460" s="56">
        <v>49377435.090000004</v>
      </c>
      <c r="Q460" s="56">
        <v>6950481.3300000001</v>
      </c>
      <c r="R460" s="56">
        <v>46514740.710000001</v>
      </c>
      <c r="S460" s="57" t="s">
        <v>2040</v>
      </c>
      <c r="T460" s="56">
        <v>208403886.13999999</v>
      </c>
      <c r="U460" s="58" t="s">
        <v>858</v>
      </c>
      <c r="V460" s="59" t="s">
        <v>2041</v>
      </c>
      <c r="W460" s="60">
        <f t="shared" si="14"/>
        <v>1395</v>
      </c>
    </row>
    <row r="461" spans="1:23" s="9" customFormat="1" ht="66.75" customHeight="1">
      <c r="A461" s="49">
        <v>38</v>
      </c>
      <c r="B461" s="50" t="s">
        <v>79</v>
      </c>
      <c r="C461" s="51" t="s">
        <v>130</v>
      </c>
      <c r="D461" s="51" t="s">
        <v>682</v>
      </c>
      <c r="E461" s="52">
        <v>1</v>
      </c>
      <c r="F461" s="53" t="s">
        <v>649</v>
      </c>
      <c r="G461" s="54" t="s">
        <v>79</v>
      </c>
      <c r="H461" s="54" t="s">
        <v>427</v>
      </c>
      <c r="I461" s="86" t="s">
        <v>428</v>
      </c>
      <c r="J461" s="55" t="s">
        <v>429</v>
      </c>
      <c r="K461" s="55" t="s">
        <v>729</v>
      </c>
      <c r="L461" s="55" t="s">
        <v>303</v>
      </c>
      <c r="M461" s="55" t="s">
        <v>304</v>
      </c>
      <c r="N461" s="55" t="s">
        <v>850</v>
      </c>
      <c r="O461" s="56">
        <v>44466634.729999997</v>
      </c>
      <c r="P461" s="56">
        <v>22306697.260000002</v>
      </c>
      <c r="Q461" s="56">
        <v>1607163.29</v>
      </c>
      <c r="R461" s="56">
        <v>16653164.390000001</v>
      </c>
      <c r="S461" s="57" t="s">
        <v>2042</v>
      </c>
      <c r="T461" s="56">
        <v>51727330.890000001</v>
      </c>
      <c r="U461" s="58" t="s">
        <v>858</v>
      </c>
      <c r="V461" s="59" t="s">
        <v>2043</v>
      </c>
      <c r="W461" s="60">
        <f t="shared" si="14"/>
        <v>1469</v>
      </c>
    </row>
    <row r="462" spans="1:23" s="9" customFormat="1" ht="67.5" customHeight="1">
      <c r="A462" s="49">
        <v>38</v>
      </c>
      <c r="B462" s="50" t="s">
        <v>79</v>
      </c>
      <c r="C462" s="51" t="s">
        <v>130</v>
      </c>
      <c r="D462" s="51" t="s">
        <v>682</v>
      </c>
      <c r="E462" s="52">
        <v>1</v>
      </c>
      <c r="F462" s="53" t="s">
        <v>649</v>
      </c>
      <c r="G462" s="54" t="s">
        <v>79</v>
      </c>
      <c r="H462" s="54" t="s">
        <v>430</v>
      </c>
      <c r="I462" s="86" t="s">
        <v>431</v>
      </c>
      <c r="J462" s="55" t="s">
        <v>432</v>
      </c>
      <c r="K462" s="55" t="s">
        <v>729</v>
      </c>
      <c r="L462" s="55" t="s">
        <v>303</v>
      </c>
      <c r="M462" s="55" t="s">
        <v>304</v>
      </c>
      <c r="N462" s="55" t="s">
        <v>850</v>
      </c>
      <c r="O462" s="56">
        <v>41212192.030000001</v>
      </c>
      <c r="P462" s="56">
        <v>6129495.6200000001</v>
      </c>
      <c r="Q462" s="56">
        <v>1406115.88</v>
      </c>
      <c r="R462" s="56">
        <v>5682465.4199999999</v>
      </c>
      <c r="S462" s="57" t="s">
        <v>2044</v>
      </c>
      <c r="T462" s="56">
        <v>43065338.109999999</v>
      </c>
      <c r="U462" s="58" t="s">
        <v>858</v>
      </c>
      <c r="V462" s="59" t="s">
        <v>2045</v>
      </c>
      <c r="W462" s="60">
        <f t="shared" si="14"/>
        <v>1470</v>
      </c>
    </row>
    <row r="463" spans="1:23" s="9" customFormat="1" ht="67.5" customHeight="1">
      <c r="A463" s="49">
        <v>38</v>
      </c>
      <c r="B463" s="50" t="s">
        <v>79</v>
      </c>
      <c r="C463" s="51" t="s">
        <v>130</v>
      </c>
      <c r="D463" s="51" t="s">
        <v>682</v>
      </c>
      <c r="E463" s="52">
        <v>1</v>
      </c>
      <c r="F463" s="53" t="s">
        <v>649</v>
      </c>
      <c r="G463" s="54" t="s">
        <v>79</v>
      </c>
      <c r="H463" s="54" t="s">
        <v>456</v>
      </c>
      <c r="I463" s="86" t="s">
        <v>457</v>
      </c>
      <c r="J463" s="55" t="s">
        <v>458</v>
      </c>
      <c r="K463" s="55" t="s">
        <v>729</v>
      </c>
      <c r="L463" s="55" t="s">
        <v>303</v>
      </c>
      <c r="M463" s="55" t="s">
        <v>304</v>
      </c>
      <c r="N463" s="55" t="s">
        <v>850</v>
      </c>
      <c r="O463" s="56">
        <v>12492293.130000001</v>
      </c>
      <c r="P463" s="56">
        <v>348</v>
      </c>
      <c r="Q463" s="56">
        <v>409192.56</v>
      </c>
      <c r="R463" s="56">
        <v>1236229.23</v>
      </c>
      <c r="S463" s="57" t="s">
        <v>2046</v>
      </c>
      <c r="T463" s="56">
        <v>11665604.460000001</v>
      </c>
      <c r="U463" s="58" t="s">
        <v>858</v>
      </c>
      <c r="V463" s="59" t="s">
        <v>2047</v>
      </c>
      <c r="W463" s="60">
        <f t="shared" si="14"/>
        <v>1471</v>
      </c>
    </row>
    <row r="464" spans="1:23" s="9" customFormat="1" ht="67.5" customHeight="1">
      <c r="A464" s="49">
        <v>38</v>
      </c>
      <c r="B464" s="50" t="s">
        <v>79</v>
      </c>
      <c r="C464" s="51" t="s">
        <v>130</v>
      </c>
      <c r="D464" s="51" t="s">
        <v>682</v>
      </c>
      <c r="E464" s="52">
        <v>1</v>
      </c>
      <c r="F464" s="53" t="s">
        <v>649</v>
      </c>
      <c r="G464" s="54" t="s">
        <v>79</v>
      </c>
      <c r="H464" s="54" t="s">
        <v>342</v>
      </c>
      <c r="I464" s="86" t="s">
        <v>1189</v>
      </c>
      <c r="J464" s="55" t="s">
        <v>343</v>
      </c>
      <c r="K464" s="55" t="s">
        <v>344</v>
      </c>
      <c r="L464" s="55" t="s">
        <v>303</v>
      </c>
      <c r="M464" s="55" t="s">
        <v>304</v>
      </c>
      <c r="N464" s="55" t="s">
        <v>850</v>
      </c>
      <c r="O464" s="56">
        <v>212948652.25</v>
      </c>
      <c r="P464" s="56">
        <v>48002308.68</v>
      </c>
      <c r="Q464" s="56">
        <v>7926049.9299999997</v>
      </c>
      <c r="R464" s="56">
        <v>19653071.41</v>
      </c>
      <c r="S464" s="57" t="s">
        <v>2048</v>
      </c>
      <c r="T464" s="56">
        <v>249223939.44999999</v>
      </c>
      <c r="U464" s="58" t="s">
        <v>858</v>
      </c>
      <c r="V464" s="59" t="s">
        <v>2049</v>
      </c>
      <c r="W464" s="60">
        <f t="shared" si="14"/>
        <v>1487</v>
      </c>
    </row>
    <row r="465" spans="1:28" s="9" customFormat="1" ht="112.5" customHeight="1">
      <c r="A465" s="49">
        <v>38</v>
      </c>
      <c r="B465" s="50" t="s">
        <v>79</v>
      </c>
      <c r="C465" s="51" t="s">
        <v>130</v>
      </c>
      <c r="D465" s="51" t="s">
        <v>682</v>
      </c>
      <c r="E465" s="52">
        <v>1</v>
      </c>
      <c r="F465" s="53" t="s">
        <v>649</v>
      </c>
      <c r="G465" s="54" t="s">
        <v>79</v>
      </c>
      <c r="H465" s="54" t="s">
        <v>453</v>
      </c>
      <c r="I465" s="86" t="s">
        <v>454</v>
      </c>
      <c r="J465" s="55" t="s">
        <v>453</v>
      </c>
      <c r="K465" s="55" t="s">
        <v>1220</v>
      </c>
      <c r="L465" s="55" t="s">
        <v>303</v>
      </c>
      <c r="M465" s="55" t="s">
        <v>304</v>
      </c>
      <c r="N465" s="55" t="s">
        <v>850</v>
      </c>
      <c r="O465" s="56">
        <v>14933808.130000001</v>
      </c>
      <c r="P465" s="56">
        <v>12908833.33</v>
      </c>
      <c r="Q465" s="56">
        <v>519841.13</v>
      </c>
      <c r="R465" s="56">
        <v>4212455.96</v>
      </c>
      <c r="S465" s="57" t="s">
        <v>1604</v>
      </c>
      <c r="T465" s="56">
        <v>24150026.629999999</v>
      </c>
      <c r="U465" s="58" t="s">
        <v>858</v>
      </c>
      <c r="V465" s="59" t="s">
        <v>2050</v>
      </c>
      <c r="W465" s="60">
        <f t="shared" si="14"/>
        <v>1496</v>
      </c>
    </row>
    <row r="466" spans="1:28" s="41" customFormat="1" ht="12" outlineLevel="1">
      <c r="A466" s="74"/>
      <c r="B466" s="98" t="s">
        <v>372</v>
      </c>
      <c r="C466" s="99"/>
      <c r="D466" s="99"/>
      <c r="E466" s="75">
        <f>SUBTOTAL(9,E467:E468)</f>
        <v>1</v>
      </c>
      <c r="F466" s="76"/>
      <c r="G466" s="76"/>
      <c r="H466" s="76"/>
      <c r="I466" s="89"/>
      <c r="J466" s="76"/>
      <c r="K466" s="76"/>
      <c r="L466" s="76"/>
      <c r="M466" s="76"/>
      <c r="N466" s="76"/>
      <c r="O466" s="78"/>
      <c r="P466" s="78"/>
      <c r="Q466" s="78"/>
      <c r="R466" s="78"/>
      <c r="S466" s="76"/>
      <c r="T466" s="78"/>
      <c r="U466" s="76"/>
      <c r="V466" s="79"/>
      <c r="W466" s="77"/>
      <c r="X466" s="9"/>
      <c r="Y466" s="9"/>
      <c r="Z466" s="48"/>
      <c r="AA466" s="48"/>
      <c r="AB466" s="48"/>
    </row>
    <row r="467" spans="1:28" s="48" customFormat="1" ht="12" outlineLevel="2">
      <c r="A467" s="42"/>
      <c r="B467" s="94" t="s">
        <v>368</v>
      </c>
      <c r="C467" s="95"/>
      <c r="D467" s="95"/>
      <c r="E467" s="43">
        <f>SUBTOTAL(9,E468:E468)</f>
        <v>1</v>
      </c>
      <c r="F467" s="44"/>
      <c r="G467" s="44"/>
      <c r="H467" s="44"/>
      <c r="I467" s="85"/>
      <c r="J467" s="44"/>
      <c r="K467" s="44"/>
      <c r="L467" s="44"/>
      <c r="M467" s="44"/>
      <c r="N467" s="44"/>
      <c r="O467" s="46"/>
      <c r="P467" s="46"/>
      <c r="Q467" s="46"/>
      <c r="R467" s="46"/>
      <c r="S467" s="44"/>
      <c r="T467" s="46"/>
      <c r="U467" s="44"/>
      <c r="V467" s="47"/>
      <c r="W467" s="45"/>
      <c r="X467" s="41"/>
      <c r="Y467" s="9"/>
      <c r="Z467" s="9"/>
      <c r="AA467" s="9"/>
      <c r="AB467" s="9"/>
    </row>
    <row r="468" spans="1:28" s="9" customFormat="1" ht="103.5" customHeight="1">
      <c r="A468" s="49">
        <v>38</v>
      </c>
      <c r="B468" s="50" t="s">
        <v>79</v>
      </c>
      <c r="C468" s="51" t="s">
        <v>209</v>
      </c>
      <c r="D468" s="51" t="s">
        <v>257</v>
      </c>
      <c r="E468" s="52">
        <v>1</v>
      </c>
      <c r="F468" s="53" t="s">
        <v>920</v>
      </c>
      <c r="G468" s="54" t="s">
        <v>921</v>
      </c>
      <c r="H468" s="54" t="s">
        <v>921</v>
      </c>
      <c r="I468" s="86" t="s">
        <v>993</v>
      </c>
      <c r="J468" s="55" t="s">
        <v>1110</v>
      </c>
      <c r="K468" s="55" t="s">
        <v>1142</v>
      </c>
      <c r="L468" s="55" t="s">
        <v>892</v>
      </c>
      <c r="M468" s="55" t="s">
        <v>1066</v>
      </c>
      <c r="N468" s="55" t="s">
        <v>305</v>
      </c>
      <c r="O468" s="56">
        <v>34119488.719999999</v>
      </c>
      <c r="P468" s="56">
        <v>0</v>
      </c>
      <c r="Q468" s="56">
        <v>0</v>
      </c>
      <c r="R468" s="56">
        <v>0</v>
      </c>
      <c r="S468" s="57" t="s">
        <v>2051</v>
      </c>
      <c r="T468" s="56">
        <v>34119488.719999999</v>
      </c>
      <c r="U468" s="58" t="s">
        <v>306</v>
      </c>
      <c r="V468" s="59" t="s">
        <v>1605</v>
      </c>
      <c r="W468" s="60">
        <f>IF(OR(LEFT(I468)="7",LEFT(I468,1)="8"),VALUE(RIGHT(I468,3)),VALUE(RIGHT(I468,4)))</f>
        <v>1302</v>
      </c>
    </row>
    <row r="469" spans="1:28" s="34" customFormat="1" ht="12" outlineLevel="3">
      <c r="A469" s="61"/>
      <c r="B469" s="102" t="s">
        <v>1111</v>
      </c>
      <c r="C469" s="103"/>
      <c r="D469" s="103"/>
      <c r="E469" s="62">
        <f>SUBTOTAL(9,E472:E480)</f>
        <v>7</v>
      </c>
      <c r="F469" s="63"/>
      <c r="G469" s="63"/>
      <c r="H469" s="63"/>
      <c r="I469" s="87"/>
      <c r="J469" s="63"/>
      <c r="K469" s="63"/>
      <c r="L469" s="63"/>
      <c r="M469" s="63"/>
      <c r="N469" s="63"/>
      <c r="O469" s="64"/>
      <c r="P469" s="65"/>
      <c r="Q469" s="65"/>
      <c r="R469" s="65"/>
      <c r="S469" s="63"/>
      <c r="T469" s="65"/>
      <c r="U469" s="63"/>
      <c r="V469" s="66"/>
      <c r="W469" s="67"/>
      <c r="X469" s="9"/>
      <c r="Y469" s="9"/>
      <c r="Z469" s="9"/>
      <c r="AA469" s="9"/>
      <c r="AB469" s="9"/>
    </row>
    <row r="470" spans="1:28" s="41" customFormat="1" ht="12" outlineLevel="1">
      <c r="A470" s="35"/>
      <c r="B470" s="100" t="s">
        <v>864</v>
      </c>
      <c r="C470" s="101" t="s">
        <v>862</v>
      </c>
      <c r="D470" s="101"/>
      <c r="E470" s="36">
        <f>SUBTOTAL(9,E471:E477)</f>
        <v>6</v>
      </c>
      <c r="F470" s="37"/>
      <c r="G470" s="37"/>
      <c r="H470" s="37"/>
      <c r="I470" s="84"/>
      <c r="J470" s="37"/>
      <c r="K470" s="37"/>
      <c r="L470" s="37"/>
      <c r="M470" s="37"/>
      <c r="N470" s="37"/>
      <c r="O470" s="39"/>
      <c r="P470" s="39"/>
      <c r="Q470" s="39"/>
      <c r="R470" s="39"/>
      <c r="S470" s="37"/>
      <c r="T470" s="39"/>
      <c r="U470" s="37"/>
      <c r="V470" s="40"/>
      <c r="W470" s="38"/>
      <c r="X470" s="34"/>
      <c r="Y470" s="9"/>
      <c r="Z470" s="9"/>
      <c r="AA470" s="9"/>
      <c r="AB470" s="9"/>
    </row>
    <row r="471" spans="1:28" s="48" customFormat="1" ht="12" outlineLevel="2">
      <c r="A471" s="42"/>
      <c r="B471" s="94" t="s">
        <v>368</v>
      </c>
      <c r="C471" s="95"/>
      <c r="D471" s="95"/>
      <c r="E471" s="43">
        <f>SUBTOTAL(9,E472:E477)</f>
        <v>6</v>
      </c>
      <c r="F471" s="44"/>
      <c r="G471" s="44"/>
      <c r="H471" s="44"/>
      <c r="I471" s="85"/>
      <c r="J471" s="44"/>
      <c r="K471" s="44"/>
      <c r="L471" s="44"/>
      <c r="M471" s="44"/>
      <c r="N471" s="44"/>
      <c r="O471" s="46"/>
      <c r="P471" s="46"/>
      <c r="Q471" s="46"/>
      <c r="R471" s="46"/>
      <c r="S471" s="44"/>
      <c r="T471" s="46"/>
      <c r="U471" s="44"/>
      <c r="V471" s="47"/>
      <c r="W471" s="45"/>
      <c r="X471" s="41"/>
      <c r="Y471" s="9"/>
      <c r="Z471" s="9"/>
      <c r="AA471" s="9"/>
      <c r="AB471" s="9"/>
    </row>
    <row r="472" spans="1:28" s="9" customFormat="1" ht="78.75">
      <c r="A472" s="49">
        <v>50</v>
      </c>
      <c r="B472" s="50" t="s">
        <v>1111</v>
      </c>
      <c r="C472" s="51" t="s">
        <v>130</v>
      </c>
      <c r="D472" s="51" t="s">
        <v>257</v>
      </c>
      <c r="E472" s="52">
        <v>1</v>
      </c>
      <c r="F472" s="53" t="s">
        <v>1112</v>
      </c>
      <c r="G472" s="54" t="s">
        <v>1111</v>
      </c>
      <c r="H472" s="54" t="s">
        <v>1111</v>
      </c>
      <c r="I472" s="86" t="s">
        <v>34</v>
      </c>
      <c r="J472" s="55" t="s">
        <v>35</v>
      </c>
      <c r="K472" s="55" t="s">
        <v>36</v>
      </c>
      <c r="L472" s="55" t="s">
        <v>892</v>
      </c>
      <c r="M472" s="55" t="s">
        <v>334</v>
      </c>
      <c r="N472" s="55" t="s">
        <v>850</v>
      </c>
      <c r="O472" s="56">
        <v>16814368.98</v>
      </c>
      <c r="P472" s="56">
        <v>47676003.159999996</v>
      </c>
      <c r="Q472" s="56">
        <v>693113.08</v>
      </c>
      <c r="R472" s="56">
        <v>37893130.299999997</v>
      </c>
      <c r="S472" s="57" t="s">
        <v>2052</v>
      </c>
      <c r="T472" s="56">
        <v>27290354.920000002</v>
      </c>
      <c r="U472" s="58" t="s">
        <v>306</v>
      </c>
      <c r="V472" s="59" t="s">
        <v>1661</v>
      </c>
      <c r="W472" s="60">
        <f t="shared" ref="W472:W477" si="15">IF(OR(LEFT(I472)="7",LEFT(I472,1)="8"),VALUE(RIGHT(I472,3)),VALUE(RIGHT(I472,4)))</f>
        <v>343</v>
      </c>
    </row>
    <row r="473" spans="1:28" s="9" customFormat="1" ht="78.75">
      <c r="A473" s="49">
        <v>50</v>
      </c>
      <c r="B473" s="50" t="s">
        <v>1111</v>
      </c>
      <c r="C473" s="51" t="s">
        <v>130</v>
      </c>
      <c r="D473" s="51" t="s">
        <v>257</v>
      </c>
      <c r="E473" s="52">
        <v>1</v>
      </c>
      <c r="F473" s="53" t="s">
        <v>1112</v>
      </c>
      <c r="G473" s="54" t="s">
        <v>1111</v>
      </c>
      <c r="H473" s="54" t="s">
        <v>1111</v>
      </c>
      <c r="I473" s="86" t="s">
        <v>37</v>
      </c>
      <c r="J473" s="55" t="s">
        <v>967</v>
      </c>
      <c r="K473" s="55" t="s">
        <v>968</v>
      </c>
      <c r="L473" s="55" t="s">
        <v>892</v>
      </c>
      <c r="M473" s="55" t="s">
        <v>334</v>
      </c>
      <c r="N473" s="55" t="s">
        <v>305</v>
      </c>
      <c r="O473" s="56">
        <v>296192230.26999998</v>
      </c>
      <c r="P473" s="56">
        <v>90806483.060000002</v>
      </c>
      <c r="Q473" s="56">
        <v>10729293.039999999</v>
      </c>
      <c r="R473" s="56">
        <v>112034265.89</v>
      </c>
      <c r="S473" s="57" t="s">
        <v>1607</v>
      </c>
      <c r="T473" s="56">
        <v>285693740.48000002</v>
      </c>
      <c r="U473" s="58" t="s">
        <v>306</v>
      </c>
      <c r="V473" s="59" t="s">
        <v>1608</v>
      </c>
      <c r="W473" s="60">
        <f t="shared" si="15"/>
        <v>344</v>
      </c>
    </row>
    <row r="474" spans="1:28" s="9" customFormat="1" ht="85.5" customHeight="1">
      <c r="A474" s="49">
        <v>50</v>
      </c>
      <c r="B474" s="50" t="s">
        <v>1111</v>
      </c>
      <c r="C474" s="51" t="s">
        <v>130</v>
      </c>
      <c r="D474" s="51" t="s">
        <v>257</v>
      </c>
      <c r="E474" s="52">
        <v>1</v>
      </c>
      <c r="F474" s="53" t="s">
        <v>1112</v>
      </c>
      <c r="G474" s="54" t="s">
        <v>1111</v>
      </c>
      <c r="H474" s="54" t="s">
        <v>1111</v>
      </c>
      <c r="I474" s="86" t="s">
        <v>969</v>
      </c>
      <c r="J474" s="55" t="s">
        <v>970</v>
      </c>
      <c r="K474" s="55" t="s">
        <v>971</v>
      </c>
      <c r="L474" s="55" t="s">
        <v>892</v>
      </c>
      <c r="M474" s="55" t="s">
        <v>334</v>
      </c>
      <c r="N474" s="55" t="s">
        <v>305</v>
      </c>
      <c r="O474" s="56">
        <v>4366972.1500000004</v>
      </c>
      <c r="P474" s="56">
        <v>11274543.24</v>
      </c>
      <c r="Q474" s="56">
        <v>257072.94</v>
      </c>
      <c r="R474" s="56">
        <v>10794789.560000001</v>
      </c>
      <c r="S474" s="57" t="s">
        <v>1609</v>
      </c>
      <c r="T474" s="56">
        <v>5103798.7699999996</v>
      </c>
      <c r="U474" s="58" t="s">
        <v>306</v>
      </c>
      <c r="V474" s="59" t="s">
        <v>1390</v>
      </c>
      <c r="W474" s="60">
        <f t="shared" si="15"/>
        <v>347</v>
      </c>
    </row>
    <row r="475" spans="1:28" s="9" customFormat="1" ht="67.5">
      <c r="A475" s="49">
        <v>50</v>
      </c>
      <c r="B475" s="50" t="s">
        <v>1111</v>
      </c>
      <c r="C475" s="51" t="s">
        <v>130</v>
      </c>
      <c r="D475" s="51" t="s">
        <v>257</v>
      </c>
      <c r="E475" s="52">
        <v>1</v>
      </c>
      <c r="F475" s="53" t="s">
        <v>1112</v>
      </c>
      <c r="G475" s="54" t="s">
        <v>1111</v>
      </c>
      <c r="H475" s="54" t="s">
        <v>1111</v>
      </c>
      <c r="I475" s="86" t="s">
        <v>1113</v>
      </c>
      <c r="J475" s="55" t="s">
        <v>32</v>
      </c>
      <c r="K475" s="55" t="s">
        <v>33</v>
      </c>
      <c r="L475" s="55" t="s">
        <v>892</v>
      </c>
      <c r="M475" s="55" t="s">
        <v>1066</v>
      </c>
      <c r="N475" s="55" t="s">
        <v>850</v>
      </c>
      <c r="O475" s="56">
        <v>319724.61</v>
      </c>
      <c r="P475" s="56">
        <v>0</v>
      </c>
      <c r="Q475" s="56">
        <v>6904.58</v>
      </c>
      <c r="R475" s="56">
        <v>18259.32</v>
      </c>
      <c r="S475" s="57" t="s">
        <v>1610</v>
      </c>
      <c r="T475" s="56">
        <v>308369.87</v>
      </c>
      <c r="U475" s="58" t="s">
        <v>306</v>
      </c>
      <c r="V475" s="59" t="s">
        <v>1388</v>
      </c>
      <c r="W475" s="60">
        <f t="shared" si="15"/>
        <v>1054</v>
      </c>
    </row>
    <row r="476" spans="1:28" s="9" customFormat="1" ht="112.5">
      <c r="A476" s="49">
        <v>50</v>
      </c>
      <c r="B476" s="50" t="s">
        <v>1111</v>
      </c>
      <c r="C476" s="51" t="s">
        <v>130</v>
      </c>
      <c r="D476" s="51" t="s">
        <v>257</v>
      </c>
      <c r="E476" s="52">
        <v>1</v>
      </c>
      <c r="F476" s="53" t="s">
        <v>1112</v>
      </c>
      <c r="G476" s="54" t="s">
        <v>1111</v>
      </c>
      <c r="H476" s="54" t="s">
        <v>1111</v>
      </c>
      <c r="I476" s="86" t="s">
        <v>455</v>
      </c>
      <c r="J476" s="55" t="s">
        <v>1143</v>
      </c>
      <c r="K476" s="55" t="s">
        <v>1144</v>
      </c>
      <c r="L476" s="55" t="s">
        <v>892</v>
      </c>
      <c r="M476" s="55" t="s">
        <v>814</v>
      </c>
      <c r="N476" s="55" t="s">
        <v>305</v>
      </c>
      <c r="O476" s="56">
        <v>341218650.29000002</v>
      </c>
      <c r="P476" s="56">
        <v>45254866.740000002</v>
      </c>
      <c r="Q476" s="56">
        <v>6999127.9500000002</v>
      </c>
      <c r="R476" s="56">
        <v>58047322.119999997</v>
      </c>
      <c r="S476" s="57" t="s">
        <v>1606</v>
      </c>
      <c r="T476" s="56">
        <v>335425322.86000001</v>
      </c>
      <c r="U476" s="58" t="s">
        <v>306</v>
      </c>
      <c r="V476" s="59" t="s">
        <v>2053</v>
      </c>
      <c r="W476" s="60">
        <f t="shared" si="15"/>
        <v>1497</v>
      </c>
    </row>
    <row r="477" spans="1:28" s="9" customFormat="1" ht="111.75" customHeight="1">
      <c r="A477" s="49">
        <v>50</v>
      </c>
      <c r="B477" s="50" t="s">
        <v>1111</v>
      </c>
      <c r="C477" s="51" t="s">
        <v>130</v>
      </c>
      <c r="D477" s="51" t="s">
        <v>257</v>
      </c>
      <c r="E477" s="52">
        <v>1</v>
      </c>
      <c r="F477" s="53" t="s">
        <v>1112</v>
      </c>
      <c r="G477" s="54" t="s">
        <v>1111</v>
      </c>
      <c r="H477" s="54" t="s">
        <v>1111</v>
      </c>
      <c r="I477" s="86" t="s">
        <v>1240</v>
      </c>
      <c r="J477" s="55" t="s">
        <v>1241</v>
      </c>
      <c r="K477" s="55" t="s">
        <v>1242</v>
      </c>
      <c r="L477" s="55" t="s">
        <v>892</v>
      </c>
      <c r="M477" s="55" t="s">
        <v>814</v>
      </c>
      <c r="N477" s="55" t="s">
        <v>850</v>
      </c>
      <c r="O477" s="56">
        <v>253278880.38</v>
      </c>
      <c r="P477" s="56">
        <v>0</v>
      </c>
      <c r="Q477" s="56">
        <v>8760974.4299999997</v>
      </c>
      <c r="R477" s="56">
        <v>7199126.4199999999</v>
      </c>
      <c r="S477" s="57" t="s">
        <v>2054</v>
      </c>
      <c r="T477" s="56">
        <v>254840728.38999999</v>
      </c>
      <c r="U477" s="58" t="s">
        <v>306</v>
      </c>
      <c r="V477" s="59" t="s">
        <v>1389</v>
      </c>
      <c r="W477" s="60">
        <f t="shared" si="15"/>
        <v>1537</v>
      </c>
    </row>
    <row r="478" spans="1:28" s="41" customFormat="1" ht="12" outlineLevel="1">
      <c r="A478" s="74"/>
      <c r="B478" s="98" t="s">
        <v>372</v>
      </c>
      <c r="C478" s="99"/>
      <c r="D478" s="99"/>
      <c r="E478" s="75">
        <f>SUBTOTAL(9,E479:E480)</f>
        <v>1</v>
      </c>
      <c r="F478" s="76"/>
      <c r="G478" s="76"/>
      <c r="H478" s="76"/>
      <c r="I478" s="89"/>
      <c r="J478" s="76"/>
      <c r="K478" s="76"/>
      <c r="L478" s="76"/>
      <c r="M478" s="76"/>
      <c r="N478" s="76"/>
      <c r="O478" s="78"/>
      <c r="P478" s="78"/>
      <c r="Q478" s="78"/>
      <c r="R478" s="78"/>
      <c r="S478" s="76"/>
      <c r="T478" s="78"/>
      <c r="U478" s="76"/>
      <c r="V478" s="79"/>
      <c r="W478" s="77"/>
      <c r="X478" s="9"/>
      <c r="Y478" s="9"/>
      <c r="Z478" s="4"/>
      <c r="AA478" s="4"/>
      <c r="AB478" s="4"/>
    </row>
    <row r="479" spans="1:28" s="48" customFormat="1" ht="12" outlineLevel="2">
      <c r="A479" s="42"/>
      <c r="B479" s="94" t="s">
        <v>368</v>
      </c>
      <c r="C479" s="95"/>
      <c r="D479" s="95"/>
      <c r="E479" s="43">
        <f>SUBTOTAL(9,E480:E480)</f>
        <v>1</v>
      </c>
      <c r="F479" s="44"/>
      <c r="G479" s="44"/>
      <c r="H479" s="44"/>
      <c r="I479" s="85"/>
      <c r="J479" s="44"/>
      <c r="K479" s="44"/>
      <c r="L479" s="44"/>
      <c r="M479" s="44"/>
      <c r="N479" s="44"/>
      <c r="O479" s="46"/>
      <c r="P479" s="46"/>
      <c r="Q479" s="46"/>
      <c r="R479" s="46"/>
      <c r="S479" s="44"/>
      <c r="T479" s="46"/>
      <c r="U479" s="44"/>
      <c r="V479" s="47"/>
      <c r="W479" s="45"/>
      <c r="X479" s="41"/>
      <c r="Y479" s="9"/>
      <c r="Z479" s="4"/>
      <c r="AA479" s="4"/>
      <c r="AB479" s="4"/>
    </row>
    <row r="480" spans="1:28" s="9" customFormat="1" ht="56.25" customHeight="1">
      <c r="A480" s="49">
        <v>50</v>
      </c>
      <c r="B480" s="50" t="s">
        <v>1111</v>
      </c>
      <c r="C480" s="51" t="s">
        <v>209</v>
      </c>
      <c r="D480" s="51" t="s">
        <v>257</v>
      </c>
      <c r="E480" s="52">
        <v>1</v>
      </c>
      <c r="F480" s="53" t="s">
        <v>1112</v>
      </c>
      <c r="G480" s="54" t="s">
        <v>1111</v>
      </c>
      <c r="H480" s="54" t="s">
        <v>1111</v>
      </c>
      <c r="I480" s="86" t="s">
        <v>413</v>
      </c>
      <c r="J480" s="55" t="s">
        <v>712</v>
      </c>
      <c r="K480" s="55" t="s">
        <v>1145</v>
      </c>
      <c r="L480" s="55" t="s">
        <v>892</v>
      </c>
      <c r="M480" s="55" t="s">
        <v>812</v>
      </c>
      <c r="N480" s="55" t="s">
        <v>305</v>
      </c>
      <c r="O480" s="56">
        <v>118277743.64</v>
      </c>
      <c r="P480" s="56">
        <v>38570911.600000001</v>
      </c>
      <c r="Q480" s="56">
        <v>4794575.71</v>
      </c>
      <c r="R480" s="56">
        <v>163403.78</v>
      </c>
      <c r="S480" s="57" t="s">
        <v>1662</v>
      </c>
      <c r="T480" s="56">
        <v>161479827.16999999</v>
      </c>
      <c r="U480" s="58" t="s">
        <v>306</v>
      </c>
      <c r="V480" s="59" t="s">
        <v>1391</v>
      </c>
      <c r="W480" s="60">
        <f>IF(OR(LEFT(I480)="7",LEFT(I480,1)="8"),VALUE(RIGHT(I480,3)),VALUE(RIGHT(I480,4)))</f>
        <v>737</v>
      </c>
    </row>
    <row r="481" spans="1:28" s="26" customFormat="1" ht="28.5" customHeight="1">
      <c r="A481" s="19"/>
      <c r="B481" s="106" t="s">
        <v>2055</v>
      </c>
      <c r="C481" s="107"/>
      <c r="D481" s="107"/>
      <c r="E481" s="91">
        <f>SUBTOTAL(9,E482:E947)</f>
        <v>1</v>
      </c>
      <c r="F481" s="21"/>
      <c r="G481" s="21"/>
      <c r="H481" s="21"/>
      <c r="I481" s="82"/>
      <c r="J481" s="21"/>
      <c r="K481" s="21"/>
      <c r="L481" s="21"/>
      <c r="M481" s="21"/>
      <c r="N481" s="21"/>
      <c r="O481" s="22"/>
      <c r="P481" s="23"/>
      <c r="Q481" s="23"/>
      <c r="R481" s="23"/>
      <c r="S481" s="21"/>
      <c r="T481" s="23"/>
      <c r="U481" s="21"/>
      <c r="V481" s="24"/>
      <c r="W481" s="25"/>
    </row>
    <row r="482" spans="1:28" s="34" customFormat="1" ht="20.25" customHeight="1" outlineLevel="3">
      <c r="A482" s="61"/>
      <c r="B482" s="102" t="s">
        <v>983</v>
      </c>
      <c r="C482" s="103"/>
      <c r="D482" s="103"/>
      <c r="E482" s="62">
        <f>SUBTOTAL(9,E485:E485)</f>
        <v>1</v>
      </c>
      <c r="F482" s="63"/>
      <c r="G482" s="63"/>
      <c r="H482" s="63"/>
      <c r="I482" s="87"/>
      <c r="J482" s="63"/>
      <c r="K482" s="63"/>
      <c r="L482" s="63"/>
      <c r="M482" s="63"/>
      <c r="N482" s="63"/>
      <c r="O482" s="64"/>
      <c r="P482" s="65"/>
      <c r="Q482" s="65"/>
      <c r="R482" s="65"/>
      <c r="S482" s="63"/>
      <c r="T482" s="65"/>
      <c r="U482" s="63"/>
      <c r="V482" s="66"/>
      <c r="W482" s="67"/>
      <c r="Y482" s="9"/>
    </row>
    <row r="483" spans="1:28" s="41" customFormat="1" ht="20.25" customHeight="1" outlineLevel="1">
      <c r="A483" s="74"/>
      <c r="B483" s="98" t="s">
        <v>372</v>
      </c>
      <c r="C483" s="99"/>
      <c r="D483" s="99"/>
      <c r="E483" s="75">
        <f>SUBTOTAL(9,E484:E485)</f>
        <v>1</v>
      </c>
      <c r="F483" s="76"/>
      <c r="G483" s="76"/>
      <c r="H483" s="76"/>
      <c r="I483" s="89"/>
      <c r="J483" s="76"/>
      <c r="K483" s="76"/>
      <c r="L483" s="76"/>
      <c r="M483" s="76"/>
      <c r="N483" s="76"/>
      <c r="O483" s="78"/>
      <c r="P483" s="78"/>
      <c r="Q483" s="78"/>
      <c r="R483" s="78"/>
      <c r="S483" s="76"/>
      <c r="T483" s="78"/>
      <c r="U483" s="76"/>
      <c r="V483" s="79"/>
      <c r="W483" s="77"/>
      <c r="X483" s="9"/>
      <c r="Y483" s="9"/>
      <c r="Z483" s="34"/>
      <c r="AA483" s="34"/>
      <c r="AB483" s="34"/>
    </row>
    <row r="484" spans="1:28" s="48" customFormat="1" ht="20.25" customHeight="1" outlineLevel="2">
      <c r="A484" s="42"/>
      <c r="B484" s="94" t="s">
        <v>368</v>
      </c>
      <c r="C484" s="95"/>
      <c r="D484" s="95"/>
      <c r="E484" s="43">
        <f>SUBTOTAL(9,E485)</f>
        <v>1</v>
      </c>
      <c r="F484" s="44"/>
      <c r="G484" s="44"/>
      <c r="H484" s="44"/>
      <c r="I484" s="85"/>
      <c r="J484" s="44"/>
      <c r="K484" s="44"/>
      <c r="L484" s="44"/>
      <c r="M484" s="44"/>
      <c r="N484" s="44"/>
      <c r="O484" s="46"/>
      <c r="P484" s="46"/>
      <c r="Q484" s="46"/>
      <c r="R484" s="46"/>
      <c r="S484" s="44"/>
      <c r="T484" s="46"/>
      <c r="U484" s="44"/>
      <c r="V484" s="47"/>
      <c r="W484" s="45"/>
      <c r="X484" s="41"/>
      <c r="Y484" s="9"/>
      <c r="Z484" s="41"/>
      <c r="AA484" s="41"/>
      <c r="AB484" s="41"/>
    </row>
    <row r="485" spans="1:28" s="9" customFormat="1" ht="80.25" customHeight="1">
      <c r="A485" s="49">
        <v>11</v>
      </c>
      <c r="B485" s="50" t="s">
        <v>983</v>
      </c>
      <c r="C485" s="51" t="s">
        <v>209</v>
      </c>
      <c r="D485" s="51" t="s">
        <v>257</v>
      </c>
      <c r="E485" s="52">
        <v>1</v>
      </c>
      <c r="F485" s="53">
        <v>311</v>
      </c>
      <c r="G485" s="54" t="s">
        <v>166</v>
      </c>
      <c r="H485" s="54" t="s">
        <v>166</v>
      </c>
      <c r="I485" s="86">
        <v>20001170001117</v>
      </c>
      <c r="J485" s="55" t="s">
        <v>167</v>
      </c>
      <c r="K485" s="55" t="s">
        <v>1047</v>
      </c>
      <c r="L485" s="55" t="s">
        <v>684</v>
      </c>
      <c r="M485" s="55" t="s">
        <v>1048</v>
      </c>
      <c r="N485" s="55" t="s">
        <v>305</v>
      </c>
      <c r="O485" s="56">
        <v>0</v>
      </c>
      <c r="P485" s="56" t="s">
        <v>1613</v>
      </c>
      <c r="Q485" s="56" t="s">
        <v>1613</v>
      </c>
      <c r="R485" s="56" t="s">
        <v>1613</v>
      </c>
      <c r="S485" s="57" t="s">
        <v>1615</v>
      </c>
      <c r="T485" s="56">
        <v>28435732.010000002</v>
      </c>
      <c r="U485" s="58" t="s">
        <v>858</v>
      </c>
      <c r="V485" s="59" t="s">
        <v>1614</v>
      </c>
      <c r="W485" s="60">
        <f>IF(OR(LEFT(I485)="7",LEFT(I485,1)="8"),VALUE(RIGHT(I485,3)),VALUE(RIGHT(I485,4)))</f>
        <v>1117</v>
      </c>
    </row>
    <row r="486" spans="1:28" ht="13.5" customHeight="1">
      <c r="T486" s="3">
        <f>SUM(T11:T485)</f>
        <v>405151942773.6601</v>
      </c>
    </row>
  </sheetData>
  <mergeCells count="122">
    <mergeCell ref="B302:D302"/>
    <mergeCell ref="B301:D301"/>
    <mergeCell ref="B303:D303"/>
    <mergeCell ref="B320:D320"/>
    <mergeCell ref="B326:D326"/>
    <mergeCell ref="B325:D325"/>
    <mergeCell ref="B367:D367"/>
    <mergeCell ref="B368:D368"/>
    <mergeCell ref="B467:D467"/>
    <mergeCell ref="B361:D361"/>
    <mergeCell ref="B331:D331"/>
    <mergeCell ref="B343:D343"/>
    <mergeCell ref="B365:D365"/>
    <mergeCell ref="B363:D363"/>
    <mergeCell ref="B345:D345"/>
    <mergeCell ref="B344:D344"/>
    <mergeCell ref="B364:D364"/>
    <mergeCell ref="B338:D338"/>
    <mergeCell ref="B292:D292"/>
    <mergeCell ref="B283:D283"/>
    <mergeCell ref="B286:D286"/>
    <mergeCell ref="B277:D277"/>
    <mergeCell ref="B242:D242"/>
    <mergeCell ref="B281:D281"/>
    <mergeCell ref="B295:D295"/>
    <mergeCell ref="B483:D483"/>
    <mergeCell ref="B484:D484"/>
    <mergeCell ref="B482:D482"/>
    <mergeCell ref="B481:D481"/>
    <mergeCell ref="B479:D479"/>
    <mergeCell ref="B469:D469"/>
    <mergeCell ref="B471:D471"/>
    <mergeCell ref="B470:D470"/>
    <mergeCell ref="B330:D330"/>
    <mergeCell ref="B466:D466"/>
    <mergeCell ref="B478:D478"/>
    <mergeCell ref="B350:D350"/>
    <mergeCell ref="B431:D431"/>
    <mergeCell ref="B374:D374"/>
    <mergeCell ref="B373:D373"/>
    <mergeCell ref="B372:D372"/>
    <mergeCell ref="B369:D369"/>
    <mergeCell ref="B25:D25"/>
    <mergeCell ref="B296:D296"/>
    <mergeCell ref="B287:D287"/>
    <mergeCell ref="B294:D294"/>
    <mergeCell ref="B291:D291"/>
    <mergeCell ref="B359:D359"/>
    <mergeCell ref="B360:D360"/>
    <mergeCell ref="B270:D270"/>
    <mergeCell ref="B28:D28"/>
    <mergeCell ref="B29:D29"/>
    <mergeCell ref="B126:D126"/>
    <mergeCell ref="B127:D127"/>
    <mergeCell ref="B131:D131"/>
    <mergeCell ref="B129:D129"/>
    <mergeCell ref="B138:D138"/>
    <mergeCell ref="B237:D237"/>
    <mergeCell ref="B257:D257"/>
    <mergeCell ref="B258:D258"/>
    <mergeCell ref="B218:D218"/>
    <mergeCell ref="B248:D248"/>
    <mergeCell ref="B249:D249"/>
    <mergeCell ref="B187:D187"/>
    <mergeCell ref="B188:D188"/>
    <mergeCell ref="B329:D329"/>
    <mergeCell ref="M1:P1"/>
    <mergeCell ref="B19:D19"/>
    <mergeCell ref="B170:D170"/>
    <mergeCell ref="B171:D171"/>
    <mergeCell ref="B271:D271"/>
    <mergeCell ref="B274:D274"/>
    <mergeCell ref="B1:K1"/>
    <mergeCell ref="B136:D136"/>
    <mergeCell ref="B139:D139"/>
    <mergeCell ref="B146:D146"/>
    <mergeCell ref="B143:D143"/>
    <mergeCell ref="B145:D145"/>
    <mergeCell ref="B175:D175"/>
    <mergeCell ref="B184:D184"/>
    <mergeCell ref="B192:D192"/>
    <mergeCell ref="B190:D190"/>
    <mergeCell ref="B191:D191"/>
    <mergeCell ref="B173:D173"/>
    <mergeCell ref="B244:D244"/>
    <mergeCell ref="B256:D256"/>
    <mergeCell ref="B245:D245"/>
    <mergeCell ref="B140:D140"/>
    <mergeCell ref="B158:D158"/>
    <mergeCell ref="B24:D24"/>
    <mergeCell ref="B20:D20"/>
    <mergeCell ref="B21:D21"/>
    <mergeCell ref="A2:V2"/>
    <mergeCell ref="A3:V3"/>
    <mergeCell ref="A4:V4"/>
    <mergeCell ref="B13:D13"/>
    <mergeCell ref="B9:D9"/>
    <mergeCell ref="B10:D10"/>
    <mergeCell ref="B7:D7"/>
    <mergeCell ref="B8:D8"/>
    <mergeCell ref="B15:D15"/>
    <mergeCell ref="B14:D14"/>
    <mergeCell ref="B279:D279"/>
    <mergeCell ref="B113:D113"/>
    <mergeCell ref="B30:D30"/>
    <mergeCell ref="B98:D98"/>
    <mergeCell ref="B100:D100"/>
    <mergeCell ref="B112:D112"/>
    <mergeCell ref="B232:D232"/>
    <mergeCell ref="B124:D124"/>
    <mergeCell ref="B130:D130"/>
    <mergeCell ref="B135:D135"/>
    <mergeCell ref="B238:D238"/>
    <mergeCell ref="B147:D147"/>
    <mergeCell ref="B164:D164"/>
    <mergeCell ref="B278:D278"/>
    <mergeCell ref="B275:D275"/>
    <mergeCell ref="B261:D261"/>
    <mergeCell ref="B262:D262"/>
    <mergeCell ref="B263:D263"/>
    <mergeCell ref="B250:D250"/>
    <mergeCell ref="B174:D174"/>
  </mergeCells>
  <phoneticPr fontId="2" type="noConversion"/>
  <conditionalFormatting sqref="D39">
    <cfRule type="colorScale" priority="1">
      <colorScale>
        <cfvo type="min" val="0"/>
        <cfvo type="percentile" val="50"/>
        <cfvo type="max" val="0"/>
        <color rgb="FFF8696B"/>
        <color rgb="FFFFEB84"/>
        <color rgb="FF63BE7B"/>
      </colorScale>
    </cfRule>
  </conditionalFormatting>
  <printOptions horizontalCentered="1"/>
  <pageMargins left="0.19685039370078741" right="0.19685039370078741" top="0.19685039370078741" bottom="0.39370078740157483" header="0" footer="0.19685039370078741"/>
  <pageSetup paperSize="120" scale="40" pageOrder="overThenDown" orientation="landscape" r:id="rId1"/>
  <headerFooter alignWithMargins="0">
    <oddFooter>&amp;RPágina &amp;P de &amp;N</oddFooter>
  </headerFooter>
  <rowBreaks count="9" manualBreakCount="9">
    <brk id="27" min="1" max="21" man="1"/>
    <brk id="99" min="1" max="21" man="1"/>
    <brk id="142" min="1" max="21" man="1"/>
    <brk id="169" min="1" max="21" man="1"/>
    <brk id="186" min="1" max="21" man="1"/>
    <brk id="231" min="1" max="21" man="1"/>
    <brk id="269" min="1" max="21" man="1"/>
    <brk id="371" min="1" max="21" man="1"/>
    <brk id="4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2012-10-23T23:06:10Z</cp:lastPrinted>
  <dcterms:created xsi:type="dcterms:W3CDTF">2006-10-23T15:09:39Z</dcterms:created>
  <dcterms:modified xsi:type="dcterms:W3CDTF">2012-10-23T23:22:25Z</dcterms:modified>
</cp:coreProperties>
</file>