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12075" activeTab="1"/>
  </bookViews>
  <sheets>
    <sheet name="1T" sheetId="1" r:id="rId1"/>
    <sheet name="1T (2)" sheetId="2" r:id="rId2"/>
  </sheets>
  <definedNames>
    <definedName name="_xlnm.Print_Area" localSheetId="0">'1T'!$A$1:$J$605</definedName>
    <definedName name="_xlnm.Print_Area" localSheetId="1">'1T (2)'!#REF!</definedName>
    <definedName name="_xlnm.Print_Titles" localSheetId="0">'1T'!$1:$5</definedName>
    <definedName name="_xlnm.Print_Titles" localSheetId="1">'1T (2)'!$1:$5</definedName>
  </definedNames>
  <calcPr fullCalcOnLoad="1"/>
</workbook>
</file>

<file path=xl/sharedStrings.xml><?xml version="1.0" encoding="utf-8"?>
<sst xmlns="http://schemas.openxmlformats.org/spreadsheetml/2006/main" count="1295" uniqueCount="254">
  <si>
    <t>Gasto corriente</t>
  </si>
  <si>
    <t>MONTO EROGADO SOBRE CONTRATOS PLURIANUALES DE OBRA PÚBLICA, ADQUISICIONES Y ARRENDAMIENTOS O SERVICIOS</t>
  </si>
  <si>
    <t>Gasto de inversión</t>
  </si>
  <si>
    <t>Programado</t>
  </si>
  <si>
    <t>Ejercido</t>
  </si>
  <si>
    <t>Gobernación</t>
  </si>
  <si>
    <t>Dependencia / Entidad</t>
  </si>
  <si>
    <t>Relaciones Exteriores</t>
  </si>
  <si>
    <t>Presidencia de la República</t>
  </si>
  <si>
    <t>Hacienda y Crédito Público</t>
  </si>
  <si>
    <t>Defensa Nacional</t>
  </si>
  <si>
    <t>Agricultura, Ganadería, Desarrollo Rural, Pesca y Alimentación</t>
  </si>
  <si>
    <t>Economía</t>
  </si>
  <si>
    <t>Educación Pública</t>
  </si>
  <si>
    <t>Medio Ambiente y Recursos Naturales</t>
  </si>
  <si>
    <t>Procuraduría General de la República</t>
  </si>
  <si>
    <t>Energía</t>
  </si>
  <si>
    <t>Desarrollo Social</t>
  </si>
  <si>
    <t>Turismo</t>
  </si>
  <si>
    <t>Tribunal Federal de Justicia Fiscal y Administrativa</t>
  </si>
  <si>
    <t>Seguridad Pública</t>
  </si>
  <si>
    <t>Consejo Nacional de Ciencia y Tecnología</t>
  </si>
  <si>
    <t>(Cifras en pesos acumuladas al periodo que se informa)</t>
  </si>
  <si>
    <t>Sector Central</t>
  </si>
  <si>
    <t>Lotería Nacional para la Asistencia Pública</t>
  </si>
  <si>
    <t>Financiera Rural</t>
  </si>
  <si>
    <t>Fondo de Capitalización e Inversión del Sector Rural</t>
  </si>
  <si>
    <t>Comisión Nacional para el Desarrollo de los Pueblos Indígenas</t>
  </si>
  <si>
    <t>Poder Judicial</t>
  </si>
  <si>
    <t>Consejo de la Judicatura Federal</t>
  </si>
  <si>
    <t>Comisión Federal de Competencia</t>
  </si>
  <si>
    <t>Comisión Federal de Mejora Regulatoria</t>
  </si>
  <si>
    <t>Fideicomiso de Fomento Minero</t>
  </si>
  <si>
    <t>Instituto Nacional para la Evaluación de la Educación</t>
  </si>
  <si>
    <t>Instituto Mexicano del Petróleo</t>
  </si>
  <si>
    <t>P.M.I. Comercio Internacional, S.A. de C.V.</t>
  </si>
  <si>
    <t>I.I.I. Servicios, S.A. de C.V.</t>
  </si>
  <si>
    <t>Petróleos Mexicanos (Consolidado)</t>
  </si>
  <si>
    <t>Fondo Nacional de Fomento al Turismo</t>
  </si>
  <si>
    <t>Centro de Investigación en Materiales Avanzados, S.C.</t>
  </si>
  <si>
    <t>Corporación Mexicana de Investigación en Materiales, S.A. de C.V.</t>
  </si>
  <si>
    <t>Centro de Investigaciones Biológicas del Noroeste, S.C.</t>
  </si>
  <si>
    <t>Diconsa, S.A. de C.V.</t>
  </si>
  <si>
    <t>Pronósticos para la Asistencia Pública</t>
  </si>
  <si>
    <t>Consejo de Promoción Turística de México, S.A. de C.V.</t>
  </si>
  <si>
    <t>Nacional Financiera, S.N.C.</t>
  </si>
  <si>
    <t>Coordinación Nacional del Programa de Desarrollo Humano Oportunidades</t>
  </si>
  <si>
    <t>Banco Nacional de Obras y Servicios Públicos, S.N.C.</t>
  </si>
  <si>
    <t>Banco del Ahorro Nacional y Servicios Financieros, S.N.C.</t>
  </si>
  <si>
    <t>Banco Nacional de Comercio Exterior, S.N.C.</t>
  </si>
  <si>
    <t>Comisión Nacional para la Protección y Defensa de los Usuarios de Servicios Financieros</t>
  </si>
  <si>
    <t>Instituto de Seguridad y Servicios Sociales de los Trabajadores del Estado</t>
  </si>
  <si>
    <t>Fuente: Dependencias y entidades de la Administración Pública Federal.</t>
  </si>
  <si>
    <t>Comisión Nacional Bancaria y de Valores</t>
  </si>
  <si>
    <t>Comisión Nacional del Sistema de Ahorro para el Retiro</t>
  </si>
  <si>
    <t>Fondo Especial para Financiamientos Agropecuarios</t>
  </si>
  <si>
    <t>Fondo de Garantía y Fomento para la Agricultura, Ganadería y Avicultura</t>
  </si>
  <si>
    <t>Fondo de Garantía y Fomento para las Actividades Pesqueras</t>
  </si>
  <si>
    <t>Servicio de Administración y Enajenación de Bienes</t>
  </si>
  <si>
    <t>Instituto para la Protección del Ahorro Bancario</t>
  </si>
  <si>
    <t>Productora Nacional de Biológicos Veterinarios</t>
  </si>
  <si>
    <t>Comunicaciones y Transportes</t>
  </si>
  <si>
    <t>Comisión Federal de Electricidad</t>
  </si>
  <si>
    <t>Comisión Nacional de Cultura Física y Deporte</t>
  </si>
  <si>
    <t>EDUCAL, S.A. de C.V.</t>
  </si>
  <si>
    <t>Fondo de Cultura Económica</t>
  </si>
  <si>
    <t>Instituto Nacional de Antropología e Historia</t>
  </si>
  <si>
    <t>Patronato de Obras e Instalaciones del Instituto Politécnico Nacional</t>
  </si>
  <si>
    <t>Salud</t>
  </si>
  <si>
    <t>Tribunal Electoral del Poder Judicial de la Federación</t>
  </si>
  <si>
    <t>Instituto Nacional de Ciencias Médicas y Nutrición Salvador Zubirán</t>
  </si>
  <si>
    <t>Instituto Nacional de Perinatología Isidro Espinosa de los Reyes</t>
  </si>
  <si>
    <t>CIATEC, A.C. "Centro de Innovación Aplicada en Tecnologías Competitivas"</t>
  </si>
  <si>
    <t>Comisión Federal de Telecomunicaciones</t>
  </si>
  <si>
    <t>Servicio de Adminstarción Tributaria</t>
  </si>
  <si>
    <t>Comisión Reguladora de Energía</t>
  </si>
  <si>
    <t>Comisión Nacional de Seguridad Nuclear y Salvaguardias</t>
  </si>
  <si>
    <t>Instituto de Seguridad Social para las Fuerzas Armadas Mexicanas</t>
  </si>
  <si>
    <t>Instituto Federal Electoral</t>
  </si>
  <si>
    <t>Consejería Jurídica del Ejcutivo Federal</t>
  </si>
  <si>
    <t>Centro de Investigación y Asistencia en Tegnología y Diseño del Estado de Jalisco, A.C</t>
  </si>
  <si>
    <t>El Colegio de la Frontera Sur</t>
  </si>
  <si>
    <t>Centro de Investigación en Alimentación y Desarrollo, A,C</t>
  </si>
  <si>
    <t>Instituto Mexicano del Seguro Social</t>
  </si>
  <si>
    <t>Radio Educación</t>
  </si>
  <si>
    <t>Sociedad Hipotecaria Federal, S.N.C</t>
  </si>
  <si>
    <t>Comisión de Operación y Fomento de Actividades Académicas del Instituto Politénico Nacional</t>
  </si>
  <si>
    <t>Marina</t>
  </si>
  <si>
    <t>Hospital General de México</t>
  </si>
  <si>
    <t>Centro de Investigación en Matemáticas</t>
  </si>
  <si>
    <t xml:space="preserve">Instituto Nacional de Astrofísica Óptica y Electrónica </t>
  </si>
  <si>
    <t>Fondo Especial de Asistencia Técnica y Garantía para Créditos Agropecuarios</t>
  </si>
  <si>
    <t>Casa de Moneda de México</t>
  </si>
  <si>
    <t>Comisión Nacional de Vivienda</t>
  </si>
  <si>
    <t xml:space="preserve">Gasto corriente  </t>
  </si>
  <si>
    <t xml:space="preserve">Comisión Nacional del Agua </t>
  </si>
  <si>
    <t xml:space="preserve">Comisión Nacional Forestal </t>
  </si>
  <si>
    <t>Compañía Mexicana de Exploraciones,S.A, de C.V</t>
  </si>
  <si>
    <t>Colegio Nacional de Educación Profesional Técnica</t>
  </si>
  <si>
    <t>Centro de Investigación Científica de Yucatán, A.C</t>
  </si>
  <si>
    <t>Centro de Investigaciones en Óptica, A.C</t>
  </si>
  <si>
    <t>El Colegio de San Luis, A.C</t>
  </si>
  <si>
    <t>Trabajo y Previsión Social</t>
  </si>
  <si>
    <t xml:space="preserve">Centro Nacional de Metrología </t>
  </si>
  <si>
    <t>Procuraduría Federal del Consumidor</t>
  </si>
  <si>
    <t>Centro de Enseñanza Técnica Industrial</t>
  </si>
  <si>
    <t>Instituto Nacional de Psiquiatría Ramón de la Fuente Muñiz</t>
  </si>
  <si>
    <t>Instituto Nacional de Enfermedades Respiratorias Ismael Cosío Villegas</t>
  </si>
  <si>
    <t>Centros de Integración Juvenil, A.C.</t>
  </si>
  <si>
    <t>Coordinación General del Programa Nacional de Apoyo para las Empresas de Solidaridad (FONAES)</t>
  </si>
  <si>
    <t>Función Pública</t>
  </si>
  <si>
    <t>CIATEQ, A.C. Centro de Tecnología Avanzada</t>
  </si>
  <si>
    <t>Centro de Investigación y Docencia Económicas, A.C.</t>
  </si>
  <si>
    <t>Instituto Nacional de Lenguas Indígenas</t>
  </si>
  <si>
    <t>Instituto Nacional de la Infraestructura Física Educativa</t>
  </si>
  <si>
    <t>Instituto Mexicano de Tecnología del Agua</t>
  </si>
  <si>
    <t xml:space="preserve">Comisión Nacional de Seguros y Fianzas </t>
  </si>
  <si>
    <t>Instituto de Investigaciones Eléctricas</t>
  </si>
  <si>
    <t>Instituto Nacional de Investigaciones Nucleares</t>
  </si>
  <si>
    <t>Poder Legislativo</t>
  </si>
  <si>
    <t>Centro de Investigación Científica y de Educación Superior de Ensenada, Baja California</t>
  </si>
  <si>
    <t>Centro de Investigaciones y Estudios Superiores en Antropología Social</t>
  </si>
  <si>
    <t>Instituto de Ecología, A.C.</t>
  </si>
  <si>
    <t>XE-IPN Canal 11</t>
  </si>
  <si>
    <t>Centro de Investigación y de Estudios Avanzados del Instituto Politécnico Nacional</t>
  </si>
  <si>
    <t>Procuraduría Federal de Protección al Medio Ambiente</t>
  </si>
  <si>
    <t>Comisión Nacional de Libros de Texto Gratuitos</t>
  </si>
  <si>
    <t>H. Cámara de Senadores</t>
  </si>
  <si>
    <t>Instituto de Investigaciones "Dr. José María Luis Mora"</t>
  </si>
  <si>
    <t>Instituto Mexicano de la Juventud</t>
  </si>
  <si>
    <t>Comisión Nacional de Arbitraje Médico</t>
  </si>
  <si>
    <t>Comisión Nacional de Acuacultura y Pesca</t>
  </si>
  <si>
    <t>Instituto Mexicano de la Propiedad Industrial</t>
  </si>
  <si>
    <t>Servicios a la Navegación en el Espacio Aéreo Mexicano</t>
  </si>
  <si>
    <t>Servicio Nacional de Inspección y Certificación de Semillas</t>
  </si>
  <si>
    <t>Consejo Nacional de Evaluación de la Política de Desarrollo Social</t>
  </si>
  <si>
    <t>Liconsa, S.A. de C.V.</t>
  </si>
  <si>
    <t>Fondo Nacional para el Fomento de las Artesanías</t>
  </si>
  <si>
    <t>Instituto Nacional de las Mujeres</t>
  </si>
  <si>
    <t>Instalaciones Inmobiliarias para Industrias, S.A. de C.V</t>
  </si>
  <si>
    <t xml:space="preserve">FONATUR Operadora Portuaria, S.A. de C.V. </t>
  </si>
  <si>
    <t xml:space="preserve">FONATUR Constructora, S.A. de C.V. </t>
  </si>
  <si>
    <t xml:space="preserve">Gasto de inversión
</t>
  </si>
  <si>
    <t xml:space="preserve">Gasto de inversión
</t>
  </si>
  <si>
    <t xml:space="preserve">Estudios Churubusco Azteca, S.A.
</t>
  </si>
  <si>
    <t>Notimex, Agencia de Noticias del Estado Mexicano</t>
  </si>
  <si>
    <t>Consejo Nacional de Fomento Educativo</t>
  </si>
  <si>
    <t>Centro de Capacitación Cinemtográfica, A.C.</t>
  </si>
  <si>
    <t>El Colegio de Michoacán, A.C.</t>
  </si>
  <si>
    <t xml:space="preserve">Instituto Nacional de Rehabilitación          </t>
  </si>
  <si>
    <t>Administración del Patrimonio de la Beneficencia Pública</t>
  </si>
  <si>
    <t>FONATUR Mantenimiento Turistico S.A. de C.V.</t>
  </si>
  <si>
    <t>Instituto Nacional de Desarrollo Social</t>
  </si>
  <si>
    <t>Reforma Agraria</t>
  </si>
  <si>
    <t>Instituto del Fondo Nacional para el Consumo de los Trabajadores</t>
  </si>
  <si>
    <t>Colegio Superior Agropecuario del Estado de Gurrero</t>
  </si>
  <si>
    <t>Colegio de Postgraduados</t>
  </si>
  <si>
    <t>Comisión Nacional de Hidrocarburos</t>
  </si>
  <si>
    <t>Televisión Metropolitana, S.A. de C.V.</t>
  </si>
  <si>
    <t>Instituto Federal de Acceso a la Información y Protección de Datos</t>
  </si>
  <si>
    <t xml:space="preserve">Laboratorios de Biológicos y Reactivos de México, S.A. de C.V.                   </t>
  </si>
  <si>
    <t>Comisión Nacional de Áreas Naturales Protegidas</t>
  </si>
  <si>
    <t>Telecomunicaciones de México</t>
  </si>
  <si>
    <t>Ramo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</si>
  <si>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</si>
  <si>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</si>
  <si>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</si>
  <si>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</si>
  <si>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</si>
  <si>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</si>
  <si>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</si>
  <si>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</si>
  <si>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</si>
  <si>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</si>
  <si>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</si>
  <si>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</si>
  <si>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</si>
  <si>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</si>
  <si>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</si>
  <si>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</si>
  <si>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</si>
  <si>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</si>
  <si>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</si>
  <si>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</si>
  <si>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27</t>
  </si>
  <si>
    <t>32</t>
  </si>
  <si>
    <t>36</t>
  </si>
  <si>
    <t>37</t>
  </si>
  <si>
    <t>38</t>
  </si>
  <si>
    <t>01</t>
  </si>
  <si>
    <t>Aeropuertos y Servicios Auxiliares</t>
  </si>
  <si>
    <t>Fondo de Empresas Expropiadas del Sector Azucarero</t>
  </si>
  <si>
    <t>Apoyos y Servicios a la Comercialización Agropecuaria</t>
  </si>
  <si>
    <t>Servicio de Información Agroalimentaria y Pesquera</t>
  </si>
  <si>
    <t>Auditoría Superior de la Federación</t>
  </si>
  <si>
    <t>Suprema Corte de la Nación</t>
  </si>
  <si>
    <t>Instituto Potosino de Investigación Científica y Tecnológica, A.C.</t>
  </si>
  <si>
    <t>Centro de Investigación en Geografía y Geomática "Ing. Jorge L.Tamayo", A.C.</t>
  </si>
  <si>
    <t>ProMéxico</t>
  </si>
  <si>
    <t>Instituto Nacional de Ecología</t>
  </si>
  <si>
    <t>Instituto Mexicano de Cinematografía</t>
  </si>
  <si>
    <t>Instituto Nacional para la Educación de los Adultos</t>
  </si>
  <si>
    <t xml:space="preserve">Fideicomiso de los Sistemas Normalizado de Competencia Laboral y de Certificación de Competencia Labral
</t>
  </si>
  <si>
    <t>Instituto Nacional para el Desarrollo de Capacidades del Sector Rural,A.C.</t>
  </si>
  <si>
    <t>Instituto Nacional de Salud Pública</t>
  </si>
  <si>
    <t xml:space="preserve">Fideicomiso  para la Cineteca Nacional
</t>
  </si>
  <si>
    <t>Instituto Nacional de Cancerología</t>
  </si>
  <si>
    <t>Consejo Nacional para la Cultura y las Artes</t>
  </si>
  <si>
    <t>Instituto Mexicano de la Radio</t>
  </si>
  <si>
    <t>Comisión Nacional de las Zona Áridas</t>
  </si>
  <si>
    <t>Fideicomiso de Formación y Capacitación para el Personal de la Marina Mercante Nacional</t>
  </si>
  <si>
    <t>Caminos y Puentes Federales de Ingresos y Servicios Conexos</t>
  </si>
  <si>
    <t>Instituto Mexicano del Transporte</t>
  </si>
  <si>
    <t>Administración Portuaria Integral de Mazatlán, S.A. de C.V.</t>
  </si>
  <si>
    <t>Administración Portuaria Integral de Ensenada, S.A. de C.V.</t>
  </si>
  <si>
    <t>Administración Portuaria Integral de Puerto Vallarta, S.A. de C.V.</t>
  </si>
  <si>
    <t>Administración Portuaria Integral de Lázaro Cárdenas, S. A. de C. V.</t>
  </si>
  <si>
    <t>Administración Portuaria Integral de Tampico, S. A. de C. V.</t>
  </si>
  <si>
    <t>Administración Portuaria Integral del Coatzacoalcos, S.A. de C.V.</t>
  </si>
  <si>
    <t>Administración Portuaria Integral de Salina Cruz, S.A. DE C.V.</t>
  </si>
  <si>
    <t>Administración Portuaria Integral de Tuxpan, S.A. de C.V.</t>
  </si>
  <si>
    <t>Centro de Investigación en Química Aplicada</t>
  </si>
  <si>
    <t>Instituto Nacional de Bellas Artes y Literatura</t>
  </si>
  <si>
    <t xml:space="preserve">El Colegio de México
</t>
  </si>
  <si>
    <t>Instituto Nacional de las Personas Adultas Mayores</t>
  </si>
  <si>
    <t>Instituto Nacional de Pesca</t>
  </si>
  <si>
    <t>31</t>
  </si>
  <si>
    <t>Tribunales Agrarios</t>
  </si>
  <si>
    <t xml:space="preserve">PREOGRAMADO </t>
  </si>
  <si>
    <t>EJERCIDO</t>
  </si>
  <si>
    <t>PROGRAMADO /EJERCIDO</t>
  </si>
  <si>
    <t>Enero-marzo de 2012</t>
  </si>
  <si>
    <t>Monto anual autorizado o modificado
 2012</t>
  </si>
  <si>
    <t>Enero</t>
  </si>
  <si>
    <t>Enero-febrero</t>
  </si>
  <si>
    <t>Enero-marzo</t>
  </si>
  <si>
    <t>enero-febrero</t>
  </si>
  <si>
    <t>enero-marzo</t>
  </si>
  <si>
    <t>enero</t>
  </si>
  <si>
    <t>febrero</t>
  </si>
  <si>
    <t>marzo</t>
  </si>
  <si>
    <t>Exportadora de Sal, S.A. de C.V.</t>
  </si>
  <si>
    <t>Hospital General "Dr. Manuel Gea González"</t>
  </si>
  <si>
    <t>Centro Nacional de Trasplantes</t>
  </si>
  <si>
    <t xml:space="preserve"> ORIGINAL/EJERCIDO ENERO- MARZO</t>
  </si>
  <si>
    <t>Fideicomiso de Riesgo Compartido</t>
  </si>
  <si>
    <t>Servicio Postal Mexicano</t>
  </si>
  <si>
    <t xml:space="preserve"> ORIGINAL/PROGRAMADO ENERO- MARZO</t>
  </si>
  <si>
    <t>Servicio Nacional de Sanidad, Inocuidad y Calidad Agroalimentaria</t>
  </si>
  <si>
    <t>Administración Portuaria Integral de Topolobampo, S.A. de C.V.</t>
  </si>
  <si>
    <t>Administración Portuaria Integral de Guaymas, S. A. de C. V.</t>
  </si>
  <si>
    <t>Administración Portuaria Integral de Puerto Madero, S. A. de C. V.</t>
  </si>
  <si>
    <t>Administración Portuaria Integral de Veracruz, S.A. de C.V.</t>
  </si>
  <si>
    <t>(Miles de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</si>
</sst>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[$€-2]* #,##0.00_-;\-[$€-2]* #,##0.00_-;_-[$€-2]* &quot;-&quot;??_-"/>
    <numFmt numFmtId="166" formatCode="#,##0.00_ ;[Red]\-#,##0.00\ "/>
    <numFmt numFmtId="167" formatCode="#,##0_ ;[Red]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Presidencia Base"/>
      <family val="3"/>
    </font>
    <font>
      <sz val="7"/>
      <name val="Presidencia Base"/>
      <family val="3"/>
    </font>
    <font>
      <b/>
      <sz val="9"/>
      <name val="Presidencia Fina"/>
      <family val="3"/>
    </font>
    <font>
      <sz val="6.5"/>
      <name val="Arial"/>
      <family val="2"/>
    </font>
    <font>
      <b/>
      <sz val="11"/>
      <color indexed="9"/>
      <name val="Presidencia Fina"/>
      <family val="3"/>
    </font>
    <font>
      <sz val="10"/>
      <name val="Presidencia Fina"/>
      <family val="3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46">
    <xf numFmtId="0" fontId="0" fillId="0" borderId="0" xfId="0" applyAlignment="1">
      <alignment/>
    </xf>
    <xf numFmtId="3" fontId="3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4" fillId="0" borderId="10" xfId="0" applyNumberFormat="1" applyFont="1" applyFill="1" applyBorder="1" applyAlignment="1">
      <alignment vertical="top" wrapText="1"/>
    </xf>
    <xf numFmtId="3" fontId="22" fillId="0" borderId="0" xfId="0" applyNumberFormat="1" applyFont="1" applyFill="1" applyAlignment="1">
      <alignment horizontal="left" vertical="top" wrapText="1"/>
    </xf>
    <xf numFmtId="3" fontId="21" fillId="0" borderId="0" xfId="0" applyNumberFormat="1" applyFont="1" applyFill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top" wrapText="1"/>
    </xf>
    <xf numFmtId="3" fontId="21" fillId="0" borderId="0" xfId="0" applyNumberFormat="1" applyFont="1" applyAlignment="1">
      <alignment vertical="top" wrapText="1"/>
    </xf>
    <xf numFmtId="3" fontId="22" fillId="0" borderId="0" xfId="0" applyNumberFormat="1" applyFont="1" applyAlignment="1">
      <alignment horizontal="left" vertical="top" wrapText="1" indent="2"/>
    </xf>
    <xf numFmtId="164" fontId="22" fillId="0" borderId="0" xfId="0" applyNumberFormat="1" applyFont="1" applyAlignment="1">
      <alignment vertical="top" wrapText="1"/>
    </xf>
    <xf numFmtId="3" fontId="21" fillId="0" borderId="0" xfId="0" applyNumberFormat="1" applyFont="1" applyAlignment="1">
      <alignment horizontal="left" vertical="top" wrapText="1" indent="1"/>
    </xf>
    <xf numFmtId="3" fontId="21" fillId="0" borderId="0" xfId="0" applyNumberFormat="1" applyFont="1" applyFill="1" applyAlignment="1">
      <alignment horizontal="left" vertical="top" wrapText="1" indent="1"/>
    </xf>
    <xf numFmtId="3" fontId="22" fillId="0" borderId="0" xfId="0" applyNumberFormat="1" applyFont="1" applyFill="1" applyAlignment="1">
      <alignment horizontal="left" vertical="top" wrapText="1" indent="2"/>
    </xf>
    <xf numFmtId="3" fontId="21" fillId="0" borderId="0" xfId="0" applyNumberFormat="1" applyFont="1" applyFill="1" applyAlignment="1">
      <alignment vertical="top" wrapText="1"/>
    </xf>
    <xf numFmtId="49" fontId="21" fillId="0" borderId="0" xfId="0" applyNumberFormat="1" applyFont="1" applyAlignment="1">
      <alignment horizontal="center" vertical="top" wrapText="1"/>
    </xf>
    <xf numFmtId="49" fontId="21" fillId="0" borderId="0" xfId="0" applyNumberFormat="1" applyFont="1" applyFill="1" applyAlignment="1">
      <alignment horizontal="center" vertical="top" wrapText="1"/>
    </xf>
    <xf numFmtId="3" fontId="23" fillId="25" borderId="11" xfId="0" applyNumberFormat="1" applyFont="1" applyFill="1" applyBorder="1" applyAlignment="1">
      <alignment/>
    </xf>
    <xf numFmtId="3" fontId="23" fillId="25" borderId="12" xfId="0" applyNumberFormat="1" applyFont="1" applyFill="1" applyBorder="1" applyAlignment="1">
      <alignment horizontal="center"/>
    </xf>
    <xf numFmtId="3" fontId="23" fillId="25" borderId="12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Border="1" applyAlignment="1">
      <alignment vertical="center" wrapText="1"/>
    </xf>
    <xf numFmtId="3" fontId="23" fillId="25" borderId="0" xfId="0" applyNumberFormat="1" applyFont="1" applyFill="1" applyBorder="1" applyAlignment="1">
      <alignment horizontal="center" vertical="center" wrapText="1"/>
    </xf>
    <xf numFmtId="3" fontId="23" fillId="25" borderId="0" xfId="0" applyNumberFormat="1" applyFont="1" applyFill="1" applyBorder="1" applyAlignment="1">
      <alignment horizontal="center"/>
    </xf>
    <xf numFmtId="3" fontId="23" fillId="25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left" vertical="top" wrapText="1" indent="2"/>
    </xf>
    <xf numFmtId="164" fontId="22" fillId="0" borderId="0" xfId="0" applyNumberFormat="1" applyFont="1" applyFill="1" applyAlignment="1">
      <alignment vertical="top" wrapText="1"/>
    </xf>
    <xf numFmtId="164" fontId="21" fillId="0" borderId="0" xfId="0" applyNumberFormat="1" applyFont="1" applyAlignment="1">
      <alignment vertical="top" wrapText="1"/>
    </xf>
    <xf numFmtId="164" fontId="21" fillId="0" borderId="0" xfId="0" applyNumberFormat="1" applyFont="1" applyFill="1" applyAlignment="1">
      <alignment vertical="top" wrapText="1"/>
    </xf>
    <xf numFmtId="166" fontId="24" fillId="0" borderId="0" xfId="66" applyNumberFormat="1" applyFont="1" applyAlignment="1">
      <alignment horizontal="right" vertical="top" wrapText="1"/>
      <protection/>
    </xf>
    <xf numFmtId="3" fontId="25" fillId="24" borderId="0" xfId="0" applyNumberFormat="1" applyFont="1" applyFill="1" applyAlignment="1">
      <alignment/>
    </xf>
    <xf numFmtId="3" fontId="26" fillId="24" borderId="0" xfId="0" applyNumberFormat="1" applyFont="1" applyFill="1" applyAlignment="1">
      <alignment/>
    </xf>
    <xf numFmtId="4" fontId="24" fillId="0" borderId="0" xfId="0" applyNumberFormat="1" applyFont="1" applyAlignment="1">
      <alignment horizontal="right" vertical="top" wrapText="1"/>
    </xf>
    <xf numFmtId="3" fontId="0" fillId="0" borderId="13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164" fontId="22" fillId="26" borderId="0" xfId="0" applyNumberFormat="1" applyFont="1" applyFill="1" applyAlignment="1">
      <alignment vertical="top" wrapText="1"/>
    </xf>
    <xf numFmtId="4" fontId="22" fillId="0" borderId="0" xfId="0" applyNumberFormat="1" applyFont="1" applyAlignment="1">
      <alignment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horizontal="center" vertical="center" wrapText="1"/>
    </xf>
    <xf numFmtId="3" fontId="23" fillId="25" borderId="11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Border="1" applyAlignment="1">
      <alignment vertical="center" wrapText="1"/>
    </xf>
    <xf numFmtId="3" fontId="23" fillId="25" borderId="12" xfId="0" applyNumberFormat="1" applyFont="1" applyFill="1" applyBorder="1" applyAlignment="1">
      <alignment horizontal="center" vertical="center" wrapText="1"/>
    </xf>
    <xf numFmtId="3" fontId="23" fillId="25" borderId="14" xfId="0" applyNumberFormat="1" applyFont="1" applyFill="1" applyBorder="1" applyAlignment="1">
      <alignment horizont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 5" xfId="54"/>
    <cellStyle name="Currency" xfId="55"/>
    <cellStyle name="Currency [0]" xfId="56"/>
    <cellStyle name="Moneda 2" xfId="57"/>
    <cellStyle name="Moneda 3" xfId="58"/>
    <cellStyle name="Neutral" xfId="59"/>
    <cellStyle name="Normal 11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7"/>
  <sheetViews>
    <sheetView zoomScale="130" zoomScaleNormal="130" zoomScalePageLayoutView="0" workbookViewId="0" topLeftCell="L1">
      <selection activeCell="U185" sqref="U185"/>
    </sheetView>
  </sheetViews>
  <sheetFormatPr defaultColWidth="11.421875" defaultRowHeight="12.75"/>
  <cols>
    <col min="1" max="1" width="5.7109375" style="3" customWidth="1"/>
    <col min="2" max="2" width="29.57421875" style="3" customWidth="1"/>
    <col min="3" max="3" width="16.57421875" style="3" customWidth="1"/>
    <col min="4" max="4" width="14.7109375" style="3" customWidth="1"/>
    <col min="5" max="5" width="14.421875" style="3" customWidth="1"/>
    <col min="6" max="6" width="15.00390625" style="3" customWidth="1"/>
    <col min="7" max="7" width="1.421875" style="3" customWidth="1"/>
    <col min="8" max="8" width="14.8515625" style="3" customWidth="1"/>
    <col min="9" max="10" width="15.00390625" style="3" customWidth="1"/>
    <col min="11" max="11" width="11.421875" style="3" customWidth="1"/>
    <col min="12" max="13" width="14.28125" style="3" bestFit="1" customWidth="1"/>
    <col min="14" max="14" width="1.8515625" style="3" customWidth="1"/>
    <col min="15" max="16" width="14.28125" style="3" bestFit="1" customWidth="1"/>
    <col min="17" max="17" width="2.140625" style="3" customWidth="1"/>
    <col min="18" max="20" width="14.28125" style="3" bestFit="1" customWidth="1"/>
    <col min="21" max="21" width="19.8515625" style="3" customWidth="1"/>
    <col min="22" max="22" width="23.00390625" style="3" customWidth="1"/>
    <col min="23" max="16384" width="11.421875" style="3" customWidth="1"/>
  </cols>
  <sheetData>
    <row r="1" spans="1:10" ht="15.75">
      <c r="A1" s="31" t="s">
        <v>1</v>
      </c>
      <c r="B1" s="31"/>
      <c r="C1" s="32"/>
      <c r="D1" s="32"/>
      <c r="E1" s="2"/>
      <c r="F1" s="2"/>
      <c r="G1" s="2"/>
      <c r="H1" s="2"/>
      <c r="I1" s="2"/>
      <c r="J1" s="2"/>
    </row>
    <row r="2" spans="1:10" ht="15" customHeight="1">
      <c r="A2" s="31" t="s">
        <v>231</v>
      </c>
      <c r="B2" s="31"/>
      <c r="C2" s="31"/>
      <c r="D2" s="31"/>
      <c r="E2" s="1"/>
      <c r="F2" s="1"/>
      <c r="G2" s="1"/>
      <c r="H2" s="1"/>
      <c r="I2" s="1"/>
      <c r="J2" s="1"/>
    </row>
    <row r="3" spans="1:10" ht="15" customHeight="1" thickBot="1">
      <c r="A3" s="31" t="s">
        <v>22</v>
      </c>
      <c r="B3" s="31"/>
      <c r="C3" s="31"/>
      <c r="D3" s="31"/>
      <c r="E3" s="1"/>
      <c r="F3" s="1"/>
      <c r="G3" s="1"/>
      <c r="H3" s="1"/>
      <c r="I3" s="1"/>
      <c r="J3" s="1"/>
    </row>
    <row r="4" spans="1:22" ht="39.75" customHeight="1">
      <c r="A4" s="42" t="s">
        <v>163</v>
      </c>
      <c r="B4" s="42" t="s">
        <v>6</v>
      </c>
      <c r="C4" s="42" t="s">
        <v>232</v>
      </c>
      <c r="D4" s="45" t="s">
        <v>3</v>
      </c>
      <c r="E4" s="45"/>
      <c r="F4" s="45"/>
      <c r="G4" s="18"/>
      <c r="H4" s="45" t="s">
        <v>4</v>
      </c>
      <c r="I4" s="45"/>
      <c r="J4" s="45"/>
      <c r="L4" s="34" t="s">
        <v>228</v>
      </c>
      <c r="M4" s="34"/>
      <c r="O4" s="36" t="s">
        <v>229</v>
      </c>
      <c r="P4" s="34"/>
      <c r="R4" s="35" t="s">
        <v>230</v>
      </c>
      <c r="U4" s="40" t="s">
        <v>244</v>
      </c>
      <c r="V4" s="41" t="s">
        <v>247</v>
      </c>
    </row>
    <row r="5" spans="1:22" ht="27.75" customHeight="1" thickBot="1">
      <c r="A5" s="43"/>
      <c r="B5" s="43"/>
      <c r="C5" s="44"/>
      <c r="D5" s="19" t="s">
        <v>233</v>
      </c>
      <c r="E5" s="19" t="s">
        <v>234</v>
      </c>
      <c r="F5" s="19" t="s">
        <v>235</v>
      </c>
      <c r="G5" s="20"/>
      <c r="H5" s="19" t="s">
        <v>233</v>
      </c>
      <c r="I5" s="19" t="s">
        <v>234</v>
      </c>
      <c r="J5" s="19" t="s">
        <v>235</v>
      </c>
      <c r="L5" s="35" t="s">
        <v>236</v>
      </c>
      <c r="M5" s="35" t="s">
        <v>237</v>
      </c>
      <c r="O5" s="35" t="s">
        <v>236</v>
      </c>
      <c r="P5" s="35" t="s">
        <v>237</v>
      </c>
      <c r="R5" s="35" t="s">
        <v>238</v>
      </c>
      <c r="S5" s="35" t="s">
        <v>239</v>
      </c>
      <c r="T5" s="35" t="s">
        <v>240</v>
      </c>
      <c r="U5" s="40"/>
      <c r="V5" s="41"/>
    </row>
    <row r="6" spans="1:22" ht="13.5" customHeight="1">
      <c r="A6" s="16" t="s">
        <v>189</v>
      </c>
      <c r="B6" s="9" t="s">
        <v>119</v>
      </c>
      <c r="C6" s="23"/>
      <c r="D6" s="24"/>
      <c r="E6" s="24"/>
      <c r="F6" s="24"/>
      <c r="G6" s="25"/>
      <c r="H6" s="24"/>
      <c r="I6" s="24"/>
      <c r="J6" s="24"/>
      <c r="U6" s="3">
        <f>C7-J7</f>
        <v>35444186</v>
      </c>
      <c r="V6" s="3">
        <f>C7-F7</f>
        <v>35444186</v>
      </c>
    </row>
    <row r="7" spans="1:22" ht="13.5" customHeight="1">
      <c r="A7" s="22"/>
      <c r="B7" s="12" t="s">
        <v>127</v>
      </c>
      <c r="C7" s="28">
        <f>C8+C9</f>
        <v>55465808</v>
      </c>
      <c r="D7" s="28">
        <f>D8+D9</f>
        <v>1251971</v>
      </c>
      <c r="E7" s="28">
        <f>E8+E9</f>
        <v>18166000</v>
      </c>
      <c r="F7" s="28">
        <f>F8+F9</f>
        <v>20021622</v>
      </c>
      <c r="G7" s="28"/>
      <c r="H7" s="28">
        <f>H8+H9</f>
        <v>1251971</v>
      </c>
      <c r="I7" s="28">
        <f>I8+I9</f>
        <v>18166000</v>
      </c>
      <c r="J7" s="28">
        <f>J8+J9</f>
        <v>20021622</v>
      </c>
      <c r="L7" s="37">
        <f>+E7-D7</f>
        <v>16914029</v>
      </c>
      <c r="M7" s="37">
        <f>+F7-E7</f>
        <v>1855622</v>
      </c>
      <c r="N7" s="37"/>
      <c r="O7" s="37">
        <f>+I7-H7</f>
        <v>16914029</v>
      </c>
      <c r="P7" s="37">
        <f>+J7-I7</f>
        <v>1855622</v>
      </c>
      <c r="R7" s="37">
        <f>+D7-H7</f>
        <v>0</v>
      </c>
      <c r="S7" s="37">
        <f>+E7-I7</f>
        <v>0</v>
      </c>
      <c r="T7" s="37">
        <f>+F7-J7</f>
        <v>0</v>
      </c>
      <c r="U7" s="3">
        <f aca="true" t="shared" si="0" ref="U7:U70">C8-J8</f>
        <v>35444186</v>
      </c>
      <c r="V7" s="3">
        <f aca="true" t="shared" si="1" ref="V7:V70">C8-F8</f>
        <v>35444186</v>
      </c>
    </row>
    <row r="8" spans="1:22" ht="13.5" customHeight="1">
      <c r="A8" s="22"/>
      <c r="B8" s="10" t="s">
        <v>0</v>
      </c>
      <c r="C8" s="11">
        <v>55465808</v>
      </c>
      <c r="D8" s="11">
        <v>1251971</v>
      </c>
      <c r="E8" s="11">
        <v>18166000</v>
      </c>
      <c r="F8" s="11">
        <v>20021622</v>
      </c>
      <c r="G8" s="11"/>
      <c r="H8" s="11">
        <v>1251971</v>
      </c>
      <c r="I8" s="11">
        <v>18166000</v>
      </c>
      <c r="J8" s="11">
        <v>20021622</v>
      </c>
      <c r="L8" s="37">
        <f aca="true" t="shared" si="2" ref="L8:L71">+E8-D8</f>
        <v>16914029</v>
      </c>
      <c r="M8" s="37">
        <f aca="true" t="shared" si="3" ref="M8:M71">+F8-E8</f>
        <v>1855622</v>
      </c>
      <c r="N8" s="37"/>
      <c r="O8" s="37">
        <f aca="true" t="shared" si="4" ref="O8:O71">+I8-H8</f>
        <v>16914029</v>
      </c>
      <c r="P8" s="37">
        <f aca="true" t="shared" si="5" ref="P8:P71">+J8-I8</f>
        <v>1855622</v>
      </c>
      <c r="R8" s="37">
        <f aca="true" t="shared" si="6" ref="R8:R71">+D8-H8</f>
        <v>0</v>
      </c>
      <c r="S8" s="37">
        <f aca="true" t="shared" si="7" ref="S8:S71">+E8-I8</f>
        <v>0</v>
      </c>
      <c r="T8" s="37">
        <f aca="true" t="shared" si="8" ref="T8:T71">+F8-J8</f>
        <v>0</v>
      </c>
      <c r="U8" s="3">
        <f t="shared" si="0"/>
        <v>0</v>
      </c>
      <c r="V8" s="3">
        <f t="shared" si="1"/>
        <v>0</v>
      </c>
    </row>
    <row r="9" spans="1:22" ht="13.5" customHeight="1">
      <c r="A9" s="22"/>
      <c r="B9" s="10" t="s">
        <v>2</v>
      </c>
      <c r="C9" s="11">
        <v>0</v>
      </c>
      <c r="D9" s="11">
        <v>0</v>
      </c>
      <c r="E9" s="11">
        <v>0</v>
      </c>
      <c r="F9" s="11">
        <v>0</v>
      </c>
      <c r="G9" s="11"/>
      <c r="H9" s="11">
        <v>0</v>
      </c>
      <c r="I9" s="11">
        <v>0</v>
      </c>
      <c r="J9" s="11">
        <v>0</v>
      </c>
      <c r="L9" s="37">
        <f t="shared" si="2"/>
        <v>0</v>
      </c>
      <c r="M9" s="37">
        <f t="shared" si="3"/>
        <v>0</v>
      </c>
      <c r="N9" s="37"/>
      <c r="O9" s="37">
        <f t="shared" si="4"/>
        <v>0</v>
      </c>
      <c r="P9" s="37">
        <f t="shared" si="5"/>
        <v>0</v>
      </c>
      <c r="R9" s="37">
        <f t="shared" si="6"/>
        <v>0</v>
      </c>
      <c r="S9" s="37">
        <f t="shared" si="7"/>
        <v>0</v>
      </c>
      <c r="T9" s="37">
        <f t="shared" si="8"/>
        <v>0</v>
      </c>
      <c r="U9" s="3">
        <f t="shared" si="0"/>
        <v>6358585.220000001</v>
      </c>
      <c r="V9" s="3">
        <f t="shared" si="1"/>
        <v>5722726.5600000005</v>
      </c>
    </row>
    <row r="10" spans="1:22" ht="13.5" customHeight="1">
      <c r="A10" s="22"/>
      <c r="B10" s="12" t="s">
        <v>194</v>
      </c>
      <c r="C10" s="28">
        <f>C11+C12</f>
        <v>7630302.48</v>
      </c>
      <c r="D10" s="28">
        <f>D11+D12</f>
        <v>635858.64</v>
      </c>
      <c r="E10" s="28">
        <f>E11+E12</f>
        <v>1271717.28</v>
      </c>
      <c r="F10" s="28">
        <f>F11+F12</f>
        <v>1907575.92</v>
      </c>
      <c r="G10" s="28"/>
      <c r="H10" s="28">
        <f>H11+H12</f>
        <v>0</v>
      </c>
      <c r="I10" s="28">
        <f>I11+I12</f>
        <v>635858.63</v>
      </c>
      <c r="J10" s="28">
        <f>J11+J12</f>
        <v>1271717.26</v>
      </c>
      <c r="L10" s="37">
        <f t="shared" si="2"/>
        <v>635858.64</v>
      </c>
      <c r="M10" s="37">
        <f t="shared" si="3"/>
        <v>635858.6399999999</v>
      </c>
      <c r="N10" s="37"/>
      <c r="O10" s="37">
        <f t="shared" si="4"/>
        <v>635858.63</v>
      </c>
      <c r="P10" s="37">
        <f t="shared" si="5"/>
        <v>635858.63</v>
      </c>
      <c r="R10" s="37">
        <f t="shared" si="6"/>
        <v>635858.64</v>
      </c>
      <c r="S10" s="37">
        <f t="shared" si="7"/>
        <v>635858.65</v>
      </c>
      <c r="T10" s="37">
        <f t="shared" si="8"/>
        <v>635858.6599999999</v>
      </c>
      <c r="U10" s="3">
        <f t="shared" si="0"/>
        <v>6358585.220000001</v>
      </c>
      <c r="V10" s="3">
        <f t="shared" si="1"/>
        <v>5722726.5600000005</v>
      </c>
    </row>
    <row r="11" spans="1:22" ht="13.5" customHeight="1">
      <c r="A11" s="22"/>
      <c r="B11" s="10" t="s">
        <v>0</v>
      </c>
      <c r="C11" s="11">
        <v>7630302.48</v>
      </c>
      <c r="D11" s="11">
        <v>635858.64</v>
      </c>
      <c r="E11" s="11">
        <v>1271717.28</v>
      </c>
      <c r="F11" s="11">
        <v>1907575.92</v>
      </c>
      <c r="G11" s="11"/>
      <c r="H11" s="11">
        <v>0</v>
      </c>
      <c r="I11" s="11">
        <v>635858.63</v>
      </c>
      <c r="J11" s="11">
        <v>1271717.26</v>
      </c>
      <c r="L11" s="37">
        <f t="shared" si="2"/>
        <v>635858.64</v>
      </c>
      <c r="M11" s="37">
        <f t="shared" si="3"/>
        <v>635858.6399999999</v>
      </c>
      <c r="N11" s="37"/>
      <c r="O11" s="37">
        <f t="shared" si="4"/>
        <v>635858.63</v>
      </c>
      <c r="P11" s="37">
        <f t="shared" si="5"/>
        <v>635858.63</v>
      </c>
      <c r="R11" s="37">
        <f t="shared" si="6"/>
        <v>635858.64</v>
      </c>
      <c r="S11" s="37">
        <f t="shared" si="7"/>
        <v>635858.65</v>
      </c>
      <c r="T11" s="37">
        <f t="shared" si="8"/>
        <v>635858.6599999999</v>
      </c>
      <c r="U11" s="3">
        <f t="shared" si="0"/>
        <v>0</v>
      </c>
      <c r="V11" s="3">
        <f t="shared" si="1"/>
        <v>0</v>
      </c>
    </row>
    <row r="12" spans="1:22" ht="13.5" customHeight="1">
      <c r="A12" s="22"/>
      <c r="B12" s="10" t="s">
        <v>2</v>
      </c>
      <c r="C12" s="11">
        <v>0</v>
      </c>
      <c r="D12" s="11">
        <v>0</v>
      </c>
      <c r="E12" s="11">
        <v>0</v>
      </c>
      <c r="F12" s="11">
        <v>0</v>
      </c>
      <c r="G12" s="11"/>
      <c r="H12" s="11">
        <v>0</v>
      </c>
      <c r="I12" s="11">
        <v>0</v>
      </c>
      <c r="J12" s="11">
        <v>0</v>
      </c>
      <c r="L12" s="37">
        <f t="shared" si="2"/>
        <v>0</v>
      </c>
      <c r="M12" s="37">
        <f t="shared" si="3"/>
        <v>0</v>
      </c>
      <c r="N12" s="37"/>
      <c r="O12" s="37">
        <f t="shared" si="4"/>
        <v>0</v>
      </c>
      <c r="P12" s="37">
        <f t="shared" si="5"/>
        <v>0</v>
      </c>
      <c r="R12" s="37">
        <f t="shared" si="6"/>
        <v>0</v>
      </c>
      <c r="S12" s="37">
        <f t="shared" si="7"/>
        <v>0</v>
      </c>
      <c r="T12" s="37">
        <f t="shared" si="8"/>
        <v>0</v>
      </c>
      <c r="U12" s="3">
        <f t="shared" si="0"/>
        <v>301050827.84999996</v>
      </c>
      <c r="V12" s="3">
        <f t="shared" si="1"/>
        <v>301045684.53999996</v>
      </c>
    </row>
    <row r="13" spans="1:22" ht="13.5" customHeight="1">
      <c r="A13" s="16" t="s">
        <v>164</v>
      </c>
      <c r="B13" s="9" t="s">
        <v>8</v>
      </c>
      <c r="C13" s="28">
        <f>C14+C15</f>
        <v>402664184.53999996</v>
      </c>
      <c r="D13" s="28">
        <f>D14+D15</f>
        <v>54656000</v>
      </c>
      <c r="E13" s="28">
        <f>E14+E15</f>
        <v>60184000</v>
      </c>
      <c r="F13" s="28">
        <f>F14+F15</f>
        <v>101618500</v>
      </c>
      <c r="G13" s="28"/>
      <c r="H13" s="28">
        <f>H14+H15</f>
        <v>54655758.56</v>
      </c>
      <c r="I13" s="28">
        <f>I14+I15</f>
        <v>60182756.04000001</v>
      </c>
      <c r="J13" s="28">
        <f>J14+J15</f>
        <v>101613356.69000001</v>
      </c>
      <c r="L13" s="37">
        <f t="shared" si="2"/>
        <v>5528000</v>
      </c>
      <c r="M13" s="37">
        <f t="shared" si="3"/>
        <v>41434500</v>
      </c>
      <c r="N13" s="37"/>
      <c r="O13" s="37">
        <f t="shared" si="4"/>
        <v>5526997.480000004</v>
      </c>
      <c r="P13" s="37">
        <f t="shared" si="5"/>
        <v>41430600.650000006</v>
      </c>
      <c r="R13" s="37">
        <f t="shared" si="6"/>
        <v>241.4399999976158</v>
      </c>
      <c r="S13" s="37">
        <f t="shared" si="7"/>
        <v>1243.9599999934435</v>
      </c>
      <c r="T13" s="37">
        <f t="shared" si="8"/>
        <v>5143.309999987483</v>
      </c>
      <c r="U13" s="3">
        <f t="shared" si="0"/>
        <v>301050827.84999996</v>
      </c>
      <c r="V13" s="3">
        <f t="shared" si="1"/>
        <v>301045684.53999996</v>
      </c>
    </row>
    <row r="14" spans="1:22" ht="13.5" customHeight="1">
      <c r="A14" s="16"/>
      <c r="B14" s="10" t="s">
        <v>0</v>
      </c>
      <c r="C14" s="11">
        <v>402664184.53999996</v>
      </c>
      <c r="D14" s="11">
        <v>54656000</v>
      </c>
      <c r="E14" s="11">
        <v>60184000</v>
      </c>
      <c r="F14" s="11">
        <v>101618500</v>
      </c>
      <c r="G14" s="11"/>
      <c r="H14" s="11">
        <v>54655758.56</v>
      </c>
      <c r="I14" s="11">
        <v>60182756.04000001</v>
      </c>
      <c r="J14" s="11">
        <v>101613356.69000001</v>
      </c>
      <c r="L14" s="37">
        <f t="shared" si="2"/>
        <v>5528000</v>
      </c>
      <c r="M14" s="37">
        <f t="shared" si="3"/>
        <v>41434500</v>
      </c>
      <c r="N14" s="37"/>
      <c r="O14" s="37">
        <f t="shared" si="4"/>
        <v>5526997.480000004</v>
      </c>
      <c r="P14" s="37">
        <f t="shared" si="5"/>
        <v>41430600.650000006</v>
      </c>
      <c r="R14" s="37">
        <f t="shared" si="6"/>
        <v>241.4399999976158</v>
      </c>
      <c r="S14" s="37">
        <f t="shared" si="7"/>
        <v>1243.9599999934435</v>
      </c>
      <c r="T14" s="37">
        <f t="shared" si="8"/>
        <v>5143.309999987483</v>
      </c>
      <c r="U14" s="3">
        <f t="shared" si="0"/>
        <v>0</v>
      </c>
      <c r="V14" s="3">
        <f t="shared" si="1"/>
        <v>0</v>
      </c>
    </row>
    <row r="15" spans="1:22" ht="13.5" customHeight="1">
      <c r="A15" s="16"/>
      <c r="B15" s="10" t="s">
        <v>2</v>
      </c>
      <c r="C15" s="11">
        <v>0</v>
      </c>
      <c r="D15" s="11">
        <v>0</v>
      </c>
      <c r="E15" s="11">
        <v>0</v>
      </c>
      <c r="F15" s="11">
        <v>0</v>
      </c>
      <c r="G15" s="11"/>
      <c r="H15" s="11">
        <v>0</v>
      </c>
      <c r="I15" s="11">
        <v>0</v>
      </c>
      <c r="J15" s="11">
        <v>0</v>
      </c>
      <c r="L15" s="37">
        <f t="shared" si="2"/>
        <v>0</v>
      </c>
      <c r="M15" s="37">
        <f t="shared" si="3"/>
        <v>0</v>
      </c>
      <c r="N15" s="37"/>
      <c r="O15" s="37">
        <f t="shared" si="4"/>
        <v>0</v>
      </c>
      <c r="P15" s="37">
        <f t="shared" si="5"/>
        <v>0</v>
      </c>
      <c r="R15" s="37">
        <f t="shared" si="6"/>
        <v>0</v>
      </c>
      <c r="S15" s="37">
        <f t="shared" si="7"/>
        <v>0</v>
      </c>
      <c r="T15" s="37">
        <f t="shared" si="8"/>
        <v>0</v>
      </c>
      <c r="U15" s="3">
        <f t="shared" si="0"/>
        <v>0</v>
      </c>
      <c r="V15" s="3">
        <f t="shared" si="1"/>
        <v>0</v>
      </c>
    </row>
    <row r="16" spans="1:22" ht="13.5" customHeight="1">
      <c r="A16" s="16" t="s">
        <v>165</v>
      </c>
      <c r="B16" s="9" t="s">
        <v>28</v>
      </c>
      <c r="C16" s="11"/>
      <c r="D16" s="11"/>
      <c r="E16" s="11"/>
      <c r="F16" s="11"/>
      <c r="G16" s="11"/>
      <c r="H16" s="11"/>
      <c r="I16" s="11"/>
      <c r="J16" s="11"/>
      <c r="L16" s="37">
        <f t="shared" si="2"/>
        <v>0</v>
      </c>
      <c r="M16" s="37">
        <f t="shared" si="3"/>
        <v>0</v>
      </c>
      <c r="N16" s="37"/>
      <c r="O16" s="37">
        <f t="shared" si="4"/>
        <v>0</v>
      </c>
      <c r="P16" s="37">
        <f t="shared" si="5"/>
        <v>0</v>
      </c>
      <c r="R16" s="37">
        <f t="shared" si="6"/>
        <v>0</v>
      </c>
      <c r="S16" s="37">
        <f t="shared" si="7"/>
        <v>0</v>
      </c>
      <c r="T16" s="37">
        <f t="shared" si="8"/>
        <v>0</v>
      </c>
      <c r="U16" s="3">
        <f t="shared" si="0"/>
        <v>134661604.11999997</v>
      </c>
      <c r="V16" s="3">
        <f t="shared" si="1"/>
        <v>91275968.81999998</v>
      </c>
    </row>
    <row r="17" spans="1:22" ht="13.5" customHeight="1">
      <c r="A17" s="16"/>
      <c r="B17" s="12" t="s">
        <v>195</v>
      </c>
      <c r="C17" s="28">
        <f>C18+C19</f>
        <v>146641785.70999998</v>
      </c>
      <c r="D17" s="28">
        <f>D18+D19</f>
        <v>18990413.36</v>
      </c>
      <c r="E17" s="28">
        <f>E18+E19</f>
        <v>36951595.75</v>
      </c>
      <c r="F17" s="28">
        <f>F18+F19</f>
        <v>55365816.89</v>
      </c>
      <c r="G17" s="28"/>
      <c r="H17" s="28">
        <f>H18+H19</f>
        <v>4544039.8</v>
      </c>
      <c r="I17" s="28">
        <f>I18+I19</f>
        <v>7650822.65</v>
      </c>
      <c r="J17" s="28">
        <f>J18+J19</f>
        <v>11980181.59</v>
      </c>
      <c r="L17" s="37">
        <f t="shared" si="2"/>
        <v>17961182.39</v>
      </c>
      <c r="M17" s="37">
        <f t="shared" si="3"/>
        <v>18414221.14</v>
      </c>
      <c r="N17" s="37"/>
      <c r="O17" s="37">
        <f t="shared" si="4"/>
        <v>3106782.8500000006</v>
      </c>
      <c r="P17" s="37">
        <f t="shared" si="5"/>
        <v>4329358.9399999995</v>
      </c>
      <c r="R17" s="37">
        <f t="shared" si="6"/>
        <v>14446373.559999999</v>
      </c>
      <c r="S17" s="37">
        <f t="shared" si="7"/>
        <v>29300773.1</v>
      </c>
      <c r="T17" s="37">
        <f t="shared" si="8"/>
        <v>43385635.3</v>
      </c>
      <c r="U17" s="3">
        <f t="shared" si="0"/>
        <v>126732071.60999998</v>
      </c>
      <c r="V17" s="3">
        <f t="shared" si="1"/>
        <v>83398843.60999998</v>
      </c>
    </row>
    <row r="18" spans="1:22" ht="13.5" customHeight="1">
      <c r="A18" s="16"/>
      <c r="B18" s="10" t="s">
        <v>0</v>
      </c>
      <c r="C18" s="11">
        <v>138304950.60999998</v>
      </c>
      <c r="D18" s="11">
        <v>18530703.47</v>
      </c>
      <c r="E18" s="11">
        <v>36491885.86</v>
      </c>
      <c r="F18" s="11">
        <v>54906107</v>
      </c>
      <c r="G18" s="11"/>
      <c r="H18" s="11">
        <v>4172336.8</v>
      </c>
      <c r="I18" s="11">
        <v>7279118.98</v>
      </c>
      <c r="J18" s="11">
        <v>11572879</v>
      </c>
      <c r="L18" s="37">
        <f t="shared" si="2"/>
        <v>17961182.39</v>
      </c>
      <c r="M18" s="37">
        <f t="shared" si="3"/>
        <v>18414221.14</v>
      </c>
      <c r="N18" s="37"/>
      <c r="O18" s="37">
        <f t="shared" si="4"/>
        <v>3106782.1800000006</v>
      </c>
      <c r="P18" s="37">
        <f t="shared" si="5"/>
        <v>4293760.02</v>
      </c>
      <c r="R18" s="37">
        <f t="shared" si="6"/>
        <v>14358366.669999998</v>
      </c>
      <c r="S18" s="37">
        <f t="shared" si="7"/>
        <v>29212766.88</v>
      </c>
      <c r="T18" s="37">
        <f t="shared" si="8"/>
        <v>43333228</v>
      </c>
      <c r="U18" s="3">
        <f t="shared" si="0"/>
        <v>7929532.51</v>
      </c>
      <c r="V18" s="3">
        <f t="shared" si="1"/>
        <v>7877125.21</v>
      </c>
    </row>
    <row r="19" spans="1:22" ht="13.5" customHeight="1">
      <c r="A19" s="16"/>
      <c r="B19" s="10" t="s">
        <v>2</v>
      </c>
      <c r="C19" s="11">
        <v>8336835.1</v>
      </c>
      <c r="D19" s="11">
        <v>459709.89</v>
      </c>
      <c r="E19" s="11">
        <v>459709.89</v>
      </c>
      <c r="F19" s="11">
        <v>459709.89</v>
      </c>
      <c r="G19" s="11"/>
      <c r="H19" s="11">
        <v>371703</v>
      </c>
      <c r="I19" s="11">
        <v>371703.67</v>
      </c>
      <c r="J19" s="11">
        <v>407302.59</v>
      </c>
      <c r="L19" s="37">
        <f t="shared" si="2"/>
        <v>0</v>
      </c>
      <c r="M19" s="37">
        <f t="shared" si="3"/>
        <v>0</v>
      </c>
      <c r="N19" s="37"/>
      <c r="O19" s="37">
        <f t="shared" si="4"/>
        <v>0.6699999999837019</v>
      </c>
      <c r="P19" s="37">
        <f t="shared" si="5"/>
        <v>35598.92000000004</v>
      </c>
      <c r="R19" s="37">
        <f t="shared" si="6"/>
        <v>88006.89000000001</v>
      </c>
      <c r="S19" s="37">
        <f t="shared" si="7"/>
        <v>88006.22000000003</v>
      </c>
      <c r="T19" s="37">
        <f t="shared" si="8"/>
        <v>52407.29999999999</v>
      </c>
      <c r="U19" s="3">
        <f t="shared" si="0"/>
        <v>547090199</v>
      </c>
      <c r="V19" s="3">
        <f t="shared" si="1"/>
        <v>448914757</v>
      </c>
    </row>
    <row r="20" spans="1:22" ht="13.5" customHeight="1">
      <c r="A20" s="16"/>
      <c r="B20" s="12" t="s">
        <v>29</v>
      </c>
      <c r="C20" s="28">
        <f>C21+C22</f>
        <v>603523642</v>
      </c>
      <c r="D20" s="28">
        <f>D21+D22</f>
        <v>11107826</v>
      </c>
      <c r="E20" s="28">
        <f>E21+E22</f>
        <v>91281890</v>
      </c>
      <c r="F20" s="28">
        <f>F21+F22</f>
        <v>154608885</v>
      </c>
      <c r="G20" s="28"/>
      <c r="H20" s="28">
        <f>H21+H22</f>
        <v>0</v>
      </c>
      <c r="I20" s="28">
        <f>I21+I22</f>
        <v>14162977</v>
      </c>
      <c r="J20" s="28">
        <f>J21+J22</f>
        <v>56433443</v>
      </c>
      <c r="L20" s="37">
        <f t="shared" si="2"/>
        <v>80174064</v>
      </c>
      <c r="M20" s="37">
        <f t="shared" si="3"/>
        <v>63326995</v>
      </c>
      <c r="N20" s="37"/>
      <c r="O20" s="37">
        <f t="shared" si="4"/>
        <v>14162977</v>
      </c>
      <c r="P20" s="37">
        <f t="shared" si="5"/>
        <v>42270466</v>
      </c>
      <c r="R20" s="37">
        <f t="shared" si="6"/>
        <v>11107826</v>
      </c>
      <c r="S20" s="37">
        <f t="shared" si="7"/>
        <v>77118913</v>
      </c>
      <c r="T20" s="37">
        <f t="shared" si="8"/>
        <v>98175442</v>
      </c>
      <c r="U20" s="3">
        <f t="shared" si="0"/>
        <v>170231145</v>
      </c>
      <c r="V20" s="3">
        <f t="shared" si="1"/>
        <v>136484130</v>
      </c>
    </row>
    <row r="21" spans="1:22" ht="13.5" customHeight="1">
      <c r="A21" s="16"/>
      <c r="B21" s="10" t="s">
        <v>0</v>
      </c>
      <c r="C21" s="11">
        <v>205813711</v>
      </c>
      <c r="D21" s="11">
        <v>11107826</v>
      </c>
      <c r="E21" s="11">
        <v>46967898</v>
      </c>
      <c r="F21" s="11">
        <v>69329581</v>
      </c>
      <c r="G21" s="11"/>
      <c r="H21" s="11">
        <v>0</v>
      </c>
      <c r="I21" s="11">
        <v>10822193</v>
      </c>
      <c r="J21" s="11">
        <v>35582566</v>
      </c>
      <c r="L21" s="37">
        <f t="shared" si="2"/>
        <v>35860072</v>
      </c>
      <c r="M21" s="37">
        <f t="shared" si="3"/>
        <v>22361683</v>
      </c>
      <c r="N21" s="37"/>
      <c r="O21" s="37">
        <f t="shared" si="4"/>
        <v>10822193</v>
      </c>
      <c r="P21" s="37">
        <f t="shared" si="5"/>
        <v>24760373</v>
      </c>
      <c r="R21" s="37">
        <f t="shared" si="6"/>
        <v>11107826</v>
      </c>
      <c r="S21" s="37">
        <f t="shared" si="7"/>
        <v>36145705</v>
      </c>
      <c r="T21" s="37">
        <f t="shared" si="8"/>
        <v>33747015</v>
      </c>
      <c r="U21" s="3">
        <f t="shared" si="0"/>
        <v>376859054</v>
      </c>
      <c r="V21" s="3">
        <f t="shared" si="1"/>
        <v>312430627</v>
      </c>
    </row>
    <row r="22" spans="1:22" ht="13.5" customHeight="1">
      <c r="A22" s="16"/>
      <c r="B22" s="10" t="s">
        <v>2</v>
      </c>
      <c r="C22" s="11">
        <v>397709931</v>
      </c>
      <c r="D22" s="11">
        <v>0</v>
      </c>
      <c r="E22" s="11">
        <v>44313992</v>
      </c>
      <c r="F22" s="11">
        <v>85279304</v>
      </c>
      <c r="G22" s="11"/>
      <c r="H22" s="11">
        <v>0</v>
      </c>
      <c r="I22" s="11">
        <v>3340784</v>
      </c>
      <c r="J22" s="11">
        <v>20850877</v>
      </c>
      <c r="L22" s="37">
        <f t="shared" si="2"/>
        <v>44313992</v>
      </c>
      <c r="M22" s="37">
        <f t="shared" si="3"/>
        <v>40965312</v>
      </c>
      <c r="N22" s="37"/>
      <c r="O22" s="37">
        <f t="shared" si="4"/>
        <v>3340784</v>
      </c>
      <c r="P22" s="37">
        <f t="shared" si="5"/>
        <v>17510093</v>
      </c>
      <c r="R22" s="37">
        <f t="shared" si="6"/>
        <v>0</v>
      </c>
      <c r="S22" s="37">
        <f t="shared" si="7"/>
        <v>40973208</v>
      </c>
      <c r="T22" s="37">
        <f t="shared" si="8"/>
        <v>64428427</v>
      </c>
      <c r="U22" s="3">
        <f t="shared" si="0"/>
        <v>37626155.550000004</v>
      </c>
      <c r="V22" s="3">
        <f t="shared" si="1"/>
        <v>37507475.29000001</v>
      </c>
    </row>
    <row r="23" spans="1:22" ht="13.5" customHeight="1">
      <c r="A23" s="17"/>
      <c r="B23" s="13" t="s">
        <v>69</v>
      </c>
      <c r="C23" s="28">
        <f>C24+C25</f>
        <v>58576699.99</v>
      </c>
      <c r="D23" s="28">
        <f>D24+D25</f>
        <v>13342293.68</v>
      </c>
      <c r="E23" s="28">
        <f>E24+E25</f>
        <v>15370545.79</v>
      </c>
      <c r="F23" s="28">
        <f>F24+F25</f>
        <v>21069224.7</v>
      </c>
      <c r="G23" s="28"/>
      <c r="H23" s="28">
        <f>H24+H25</f>
        <v>13150028.620000001</v>
      </c>
      <c r="I23" s="28">
        <f>I24+I25</f>
        <v>15251864.93</v>
      </c>
      <c r="J23" s="28">
        <f>J24+J25</f>
        <v>20950544.439999998</v>
      </c>
      <c r="L23" s="37">
        <f t="shared" si="2"/>
        <v>2028252.1099999994</v>
      </c>
      <c r="M23" s="37">
        <f t="shared" si="3"/>
        <v>5698678.91</v>
      </c>
      <c r="N23" s="37"/>
      <c r="O23" s="37">
        <f t="shared" si="4"/>
        <v>2101836.3099999987</v>
      </c>
      <c r="P23" s="37">
        <f t="shared" si="5"/>
        <v>5698679.509999998</v>
      </c>
      <c r="R23" s="37">
        <f t="shared" si="6"/>
        <v>192265.05999999866</v>
      </c>
      <c r="S23" s="37">
        <f t="shared" si="7"/>
        <v>118680.8599999994</v>
      </c>
      <c r="T23" s="37">
        <f t="shared" si="8"/>
        <v>118680.26000000164</v>
      </c>
      <c r="U23" s="3">
        <f t="shared" si="0"/>
        <v>17707218.550000004</v>
      </c>
      <c r="V23" s="3">
        <f t="shared" si="1"/>
        <v>17588538.290000003</v>
      </c>
    </row>
    <row r="24" spans="1:22" ht="13.5" customHeight="1">
      <c r="A24" s="17"/>
      <c r="B24" s="14" t="s">
        <v>0</v>
      </c>
      <c r="C24" s="11">
        <v>23793161.990000002</v>
      </c>
      <c r="D24" s="11">
        <v>2061870.68</v>
      </c>
      <c r="E24" s="11">
        <v>4090122.79</v>
      </c>
      <c r="F24" s="11">
        <v>6204623.699999999</v>
      </c>
      <c r="G24" s="11"/>
      <c r="H24" s="11">
        <v>1869605.62</v>
      </c>
      <c r="I24" s="11">
        <v>3971441.93</v>
      </c>
      <c r="J24" s="11">
        <v>6085943.4399999995</v>
      </c>
      <c r="L24" s="37">
        <f t="shared" si="2"/>
        <v>2028252.11</v>
      </c>
      <c r="M24" s="37">
        <f t="shared" si="3"/>
        <v>2114500.909999999</v>
      </c>
      <c r="N24" s="37"/>
      <c r="O24" s="37">
        <f t="shared" si="4"/>
        <v>2101836.31</v>
      </c>
      <c r="P24" s="37">
        <f t="shared" si="5"/>
        <v>2114501.5099999993</v>
      </c>
      <c r="R24" s="37">
        <f t="shared" si="6"/>
        <v>192265.05999999982</v>
      </c>
      <c r="S24" s="37">
        <f t="shared" si="7"/>
        <v>118680.85999999987</v>
      </c>
      <c r="T24" s="37">
        <f t="shared" si="8"/>
        <v>118680.25999999978</v>
      </c>
      <c r="U24" s="3">
        <f t="shared" si="0"/>
        <v>19918937</v>
      </c>
      <c r="V24" s="3">
        <f t="shared" si="1"/>
        <v>19918937</v>
      </c>
    </row>
    <row r="25" spans="1:22" ht="13.5" customHeight="1">
      <c r="A25" s="16"/>
      <c r="B25" s="14" t="s">
        <v>2</v>
      </c>
      <c r="C25" s="11">
        <v>34783538</v>
      </c>
      <c r="D25" s="11">
        <v>11280423</v>
      </c>
      <c r="E25" s="11">
        <v>11280423</v>
      </c>
      <c r="F25" s="11">
        <v>14864601</v>
      </c>
      <c r="G25" s="11"/>
      <c r="H25" s="11">
        <v>11280423</v>
      </c>
      <c r="I25" s="11">
        <v>11280423</v>
      </c>
      <c r="J25" s="11">
        <v>14864601</v>
      </c>
      <c r="L25" s="37">
        <f t="shared" si="2"/>
        <v>0</v>
      </c>
      <c r="M25" s="37">
        <f t="shared" si="3"/>
        <v>3584178</v>
      </c>
      <c r="N25" s="37"/>
      <c r="O25" s="37">
        <f t="shared" si="4"/>
        <v>0</v>
      </c>
      <c r="P25" s="37">
        <f t="shared" si="5"/>
        <v>3584178</v>
      </c>
      <c r="R25" s="37">
        <f t="shared" si="6"/>
        <v>0</v>
      </c>
      <c r="S25" s="37">
        <f t="shared" si="7"/>
        <v>0</v>
      </c>
      <c r="T25" s="37">
        <f t="shared" si="8"/>
        <v>0</v>
      </c>
      <c r="U25" s="3">
        <f t="shared" si="0"/>
        <v>2287777305.3064995</v>
      </c>
      <c r="V25" s="3">
        <f t="shared" si="1"/>
        <v>2099864069.7971292</v>
      </c>
    </row>
    <row r="26" spans="1:22" ht="13.5" customHeight="1">
      <c r="A26" s="16" t="s">
        <v>166</v>
      </c>
      <c r="B26" s="9" t="s">
        <v>5</v>
      </c>
      <c r="C26" s="28">
        <f>C27+C28</f>
        <v>2499093149.3000007</v>
      </c>
      <c r="D26" s="28">
        <f>D27+D28</f>
        <v>96463989.24434167</v>
      </c>
      <c r="E26" s="28">
        <f>E27+E28</f>
        <v>208542884.9513567</v>
      </c>
      <c r="F26" s="28">
        <f>F27+F28</f>
        <v>399229079.50287163</v>
      </c>
      <c r="G26" s="28"/>
      <c r="H26" s="28">
        <f>H27+H28</f>
        <v>9735372.55</v>
      </c>
      <c r="I26" s="28">
        <f>I27+I28</f>
        <v>57955919.03300058</v>
      </c>
      <c r="J26" s="28">
        <f>J27+J28</f>
        <v>211315843.99350122</v>
      </c>
      <c r="L26" s="37">
        <f t="shared" si="2"/>
        <v>112078895.70701504</v>
      </c>
      <c r="M26" s="37">
        <f t="shared" si="3"/>
        <v>190686194.55151492</v>
      </c>
      <c r="N26" s="37"/>
      <c r="O26" s="37">
        <f t="shared" si="4"/>
        <v>48220546.48300058</v>
      </c>
      <c r="P26" s="37">
        <f t="shared" si="5"/>
        <v>153359924.96050063</v>
      </c>
      <c r="R26" s="37">
        <f t="shared" si="6"/>
        <v>86728616.69434167</v>
      </c>
      <c r="S26" s="37">
        <f t="shared" si="7"/>
        <v>150586965.91835612</v>
      </c>
      <c r="T26" s="37">
        <f t="shared" si="8"/>
        <v>187913235.50937042</v>
      </c>
      <c r="U26" s="3">
        <f t="shared" si="0"/>
        <v>2287777305.3064995</v>
      </c>
      <c r="V26" s="3">
        <f t="shared" si="1"/>
        <v>2099864069.7971292</v>
      </c>
    </row>
    <row r="27" spans="1:22" ht="13.5" customHeight="1">
      <c r="A27" s="16"/>
      <c r="B27" s="10" t="s">
        <v>0</v>
      </c>
      <c r="C27" s="11">
        <v>2499093149.3000007</v>
      </c>
      <c r="D27" s="11">
        <v>96463989.24434167</v>
      </c>
      <c r="E27" s="11">
        <v>208542884.9513567</v>
      </c>
      <c r="F27" s="11">
        <v>399229079.50287163</v>
      </c>
      <c r="G27" s="11"/>
      <c r="H27" s="11">
        <v>9735372.55</v>
      </c>
      <c r="I27" s="11">
        <v>57955919.03300058</v>
      </c>
      <c r="J27" s="11">
        <v>211315843.99350122</v>
      </c>
      <c r="L27" s="37">
        <f t="shared" si="2"/>
        <v>112078895.70701504</v>
      </c>
      <c r="M27" s="37">
        <f t="shared" si="3"/>
        <v>190686194.55151492</v>
      </c>
      <c r="N27" s="37"/>
      <c r="O27" s="37">
        <f t="shared" si="4"/>
        <v>48220546.48300058</v>
      </c>
      <c r="P27" s="37">
        <f t="shared" si="5"/>
        <v>153359924.96050063</v>
      </c>
      <c r="R27" s="37">
        <f t="shared" si="6"/>
        <v>86728616.69434167</v>
      </c>
      <c r="S27" s="37">
        <f t="shared" si="7"/>
        <v>150586965.91835612</v>
      </c>
      <c r="T27" s="37">
        <f t="shared" si="8"/>
        <v>187913235.50937042</v>
      </c>
      <c r="U27" s="3">
        <f t="shared" si="0"/>
        <v>0</v>
      </c>
      <c r="V27" s="3">
        <f t="shared" si="1"/>
        <v>0</v>
      </c>
    </row>
    <row r="28" spans="1:22" ht="13.5" customHeight="1">
      <c r="A28" s="16"/>
      <c r="B28" s="10" t="s">
        <v>2</v>
      </c>
      <c r="C28" s="11">
        <v>0</v>
      </c>
      <c r="D28" s="11">
        <v>0</v>
      </c>
      <c r="E28" s="11">
        <v>0</v>
      </c>
      <c r="F28" s="11">
        <v>0</v>
      </c>
      <c r="G28" s="11"/>
      <c r="H28" s="11">
        <v>0</v>
      </c>
      <c r="I28" s="11">
        <v>0</v>
      </c>
      <c r="J28" s="11">
        <v>0</v>
      </c>
      <c r="L28" s="37">
        <f t="shared" si="2"/>
        <v>0</v>
      </c>
      <c r="M28" s="37">
        <f t="shared" si="3"/>
        <v>0</v>
      </c>
      <c r="N28" s="37"/>
      <c r="O28" s="37">
        <f t="shared" si="4"/>
        <v>0</v>
      </c>
      <c r="P28" s="37">
        <f t="shared" si="5"/>
        <v>0</v>
      </c>
      <c r="R28" s="37">
        <f t="shared" si="6"/>
        <v>0</v>
      </c>
      <c r="S28" s="37">
        <f t="shared" si="7"/>
        <v>0</v>
      </c>
      <c r="T28" s="37">
        <f t="shared" si="8"/>
        <v>0</v>
      </c>
      <c r="U28" s="3">
        <f t="shared" si="0"/>
        <v>261255765.43</v>
      </c>
      <c r="V28" s="3">
        <f t="shared" si="1"/>
        <v>251767164.43</v>
      </c>
    </row>
    <row r="29" spans="1:22" ht="13.5" customHeight="1">
      <c r="A29" s="16" t="s">
        <v>167</v>
      </c>
      <c r="B29" s="9" t="s">
        <v>7</v>
      </c>
      <c r="C29" s="28">
        <f>C30+C31</f>
        <v>340080439.25</v>
      </c>
      <c r="D29" s="28">
        <f>D30+D31</f>
        <v>30272093.61</v>
      </c>
      <c r="E29" s="28">
        <f>E30+E31</f>
        <v>59292684.22</v>
      </c>
      <c r="F29" s="28">
        <f>F30+F31</f>
        <v>88313274.82</v>
      </c>
      <c r="G29" s="28"/>
      <c r="H29" s="28">
        <f>H30+H31</f>
        <v>27224867.61</v>
      </c>
      <c r="I29" s="28">
        <f>I30+I31</f>
        <v>52889693.22</v>
      </c>
      <c r="J29" s="28">
        <f>J30+J31</f>
        <v>78824673.82</v>
      </c>
      <c r="L29" s="37">
        <f t="shared" si="2"/>
        <v>29020590.61</v>
      </c>
      <c r="M29" s="37">
        <f t="shared" si="3"/>
        <v>29020590.599999994</v>
      </c>
      <c r="N29" s="37"/>
      <c r="O29" s="37">
        <f t="shared" si="4"/>
        <v>25664825.61</v>
      </c>
      <c r="P29" s="37">
        <f t="shared" si="5"/>
        <v>25934980.599999994</v>
      </c>
      <c r="R29" s="37">
        <f t="shared" si="6"/>
        <v>3047226</v>
      </c>
      <c r="S29" s="37">
        <f t="shared" si="7"/>
        <v>6402991</v>
      </c>
      <c r="T29" s="37">
        <f t="shared" si="8"/>
        <v>9488601</v>
      </c>
      <c r="U29" s="3">
        <f t="shared" si="0"/>
        <v>182917164.43</v>
      </c>
      <c r="V29" s="3">
        <f t="shared" si="1"/>
        <v>182917164.43</v>
      </c>
    </row>
    <row r="30" spans="1:22" ht="13.5" customHeight="1">
      <c r="A30" s="16"/>
      <c r="B30" s="10" t="s">
        <v>0</v>
      </c>
      <c r="C30" s="11">
        <v>248280439.25</v>
      </c>
      <c r="D30" s="11">
        <v>22622093.61</v>
      </c>
      <c r="E30" s="11">
        <v>43992684.22</v>
      </c>
      <c r="F30" s="11">
        <v>65363274.82</v>
      </c>
      <c r="G30" s="11"/>
      <c r="H30" s="11">
        <v>22622093.61</v>
      </c>
      <c r="I30" s="11">
        <v>43992684.22</v>
      </c>
      <c r="J30" s="11">
        <v>65363274.82</v>
      </c>
      <c r="L30" s="37">
        <f t="shared" si="2"/>
        <v>21370590.61</v>
      </c>
      <c r="M30" s="37">
        <f t="shared" si="3"/>
        <v>21370590.6</v>
      </c>
      <c r="N30" s="37"/>
      <c r="O30" s="37">
        <f t="shared" si="4"/>
        <v>21370590.61</v>
      </c>
      <c r="P30" s="37">
        <f t="shared" si="5"/>
        <v>21370590.6</v>
      </c>
      <c r="R30" s="37">
        <f t="shared" si="6"/>
        <v>0</v>
      </c>
      <c r="S30" s="37">
        <f t="shared" si="7"/>
        <v>0</v>
      </c>
      <c r="T30" s="37">
        <f t="shared" si="8"/>
        <v>0</v>
      </c>
      <c r="U30" s="3">
        <f t="shared" si="0"/>
        <v>78338601</v>
      </c>
      <c r="V30" s="3">
        <f t="shared" si="1"/>
        <v>68850000</v>
      </c>
    </row>
    <row r="31" spans="1:22" ht="13.5" customHeight="1">
      <c r="A31" s="16"/>
      <c r="B31" s="10" t="s">
        <v>2</v>
      </c>
      <c r="C31" s="11">
        <v>91800000</v>
      </c>
      <c r="D31" s="11">
        <v>7650000</v>
      </c>
      <c r="E31" s="11">
        <v>15300000</v>
      </c>
      <c r="F31" s="11">
        <v>22950000</v>
      </c>
      <c r="G31" s="11"/>
      <c r="H31" s="11">
        <v>4602774</v>
      </c>
      <c r="I31" s="11">
        <v>8897009</v>
      </c>
      <c r="J31" s="11">
        <v>13461399</v>
      </c>
      <c r="L31" s="37">
        <f t="shared" si="2"/>
        <v>7650000</v>
      </c>
      <c r="M31" s="37">
        <f t="shared" si="3"/>
        <v>7650000</v>
      </c>
      <c r="N31" s="37"/>
      <c r="O31" s="37">
        <f t="shared" si="4"/>
        <v>4294235</v>
      </c>
      <c r="P31" s="37">
        <f t="shared" si="5"/>
        <v>4564390</v>
      </c>
      <c r="R31" s="37">
        <f t="shared" si="6"/>
        <v>3047226</v>
      </c>
      <c r="S31" s="37">
        <f t="shared" si="7"/>
        <v>6402991</v>
      </c>
      <c r="T31" s="37">
        <f t="shared" si="8"/>
        <v>9488601</v>
      </c>
      <c r="U31" s="3">
        <f t="shared" si="0"/>
        <v>0</v>
      </c>
      <c r="V31" s="3">
        <f t="shared" si="1"/>
        <v>0</v>
      </c>
    </row>
    <row r="32" spans="1:22" ht="13.5" customHeight="1">
      <c r="A32" s="16" t="s">
        <v>168</v>
      </c>
      <c r="B32" s="9" t="s">
        <v>9</v>
      </c>
      <c r="C32" s="11"/>
      <c r="D32" s="11"/>
      <c r="E32" s="11"/>
      <c r="F32" s="11"/>
      <c r="G32" s="11"/>
      <c r="H32" s="11"/>
      <c r="I32" s="11"/>
      <c r="J32" s="11"/>
      <c r="L32" s="37">
        <f t="shared" si="2"/>
        <v>0</v>
      </c>
      <c r="M32" s="37">
        <f t="shared" si="3"/>
        <v>0</v>
      </c>
      <c r="N32" s="37"/>
      <c r="O32" s="37">
        <f t="shared" si="4"/>
        <v>0</v>
      </c>
      <c r="P32" s="37">
        <f t="shared" si="5"/>
        <v>0</v>
      </c>
      <c r="R32" s="37">
        <f t="shared" si="6"/>
        <v>0</v>
      </c>
      <c r="S32" s="37">
        <f t="shared" si="7"/>
        <v>0</v>
      </c>
      <c r="T32" s="37">
        <f t="shared" si="8"/>
        <v>0</v>
      </c>
      <c r="U32" s="3">
        <f t="shared" si="0"/>
        <v>576524991.8900006</v>
      </c>
      <c r="V32" s="3">
        <f t="shared" si="1"/>
        <v>570437982.3600006</v>
      </c>
    </row>
    <row r="33" spans="1:22" ht="13.5" customHeight="1">
      <c r="A33" s="16"/>
      <c r="B33" s="12" t="s">
        <v>23</v>
      </c>
      <c r="C33" s="28">
        <f>C34+C35</f>
        <v>686282447.1300005</v>
      </c>
      <c r="D33" s="28">
        <f>D34+D35</f>
        <v>301831.04999999993</v>
      </c>
      <c r="E33" s="28">
        <f>E34+E35</f>
        <v>50292136.98999997</v>
      </c>
      <c r="F33" s="28">
        <f>F34+F35</f>
        <v>115844464.76999988</v>
      </c>
      <c r="G33" s="28"/>
      <c r="H33" s="28">
        <f>H34+H35</f>
        <v>300924.07999999996</v>
      </c>
      <c r="I33" s="28">
        <f>I34+I35</f>
        <v>48999917.97999998</v>
      </c>
      <c r="J33" s="28">
        <f>J34+J35</f>
        <v>109757455.23999994</v>
      </c>
      <c r="L33" s="37">
        <f t="shared" si="2"/>
        <v>49990305.939999975</v>
      </c>
      <c r="M33" s="37">
        <f t="shared" si="3"/>
        <v>65552327.779999904</v>
      </c>
      <c r="N33" s="37"/>
      <c r="O33" s="37">
        <f t="shared" si="4"/>
        <v>48698993.89999998</v>
      </c>
      <c r="P33" s="37">
        <f t="shared" si="5"/>
        <v>60757537.25999995</v>
      </c>
      <c r="R33" s="37">
        <f t="shared" si="6"/>
        <v>906.9699999999721</v>
      </c>
      <c r="S33" s="37">
        <f t="shared" si="7"/>
        <v>1292219.0099999905</v>
      </c>
      <c r="T33" s="37">
        <f t="shared" si="8"/>
        <v>6087009.529999942</v>
      </c>
      <c r="U33" s="3">
        <f t="shared" si="0"/>
        <v>519362690.55000055</v>
      </c>
      <c r="V33" s="3">
        <f t="shared" si="1"/>
        <v>515102480.5600006</v>
      </c>
    </row>
    <row r="34" spans="1:22" ht="13.5" customHeight="1">
      <c r="A34" s="16"/>
      <c r="B34" s="10" t="s">
        <v>0</v>
      </c>
      <c r="C34" s="11">
        <v>625078031.5000005</v>
      </c>
      <c r="D34" s="11">
        <v>301831.04999999993</v>
      </c>
      <c r="E34" s="11">
        <v>47660752.009999976</v>
      </c>
      <c r="F34" s="11">
        <v>109975550.93999988</v>
      </c>
      <c r="G34" s="11"/>
      <c r="H34" s="11">
        <v>300924.07999999996</v>
      </c>
      <c r="I34" s="11">
        <v>47243532.999999985</v>
      </c>
      <c r="J34" s="11">
        <v>105715340.94999993</v>
      </c>
      <c r="L34" s="37">
        <f t="shared" si="2"/>
        <v>47358920.95999998</v>
      </c>
      <c r="M34" s="37">
        <f t="shared" si="3"/>
        <v>62314798.9299999</v>
      </c>
      <c r="N34" s="37"/>
      <c r="O34" s="37">
        <f t="shared" si="4"/>
        <v>46942608.91999999</v>
      </c>
      <c r="P34" s="37">
        <f t="shared" si="5"/>
        <v>58471807.94999994</v>
      </c>
      <c r="R34" s="37">
        <f t="shared" si="6"/>
        <v>906.9699999999721</v>
      </c>
      <c r="S34" s="37">
        <f t="shared" si="7"/>
        <v>417219.00999999046</v>
      </c>
      <c r="T34" s="37">
        <f t="shared" si="8"/>
        <v>4260209.98999995</v>
      </c>
      <c r="U34" s="3">
        <f t="shared" si="0"/>
        <v>57162301.34</v>
      </c>
      <c r="V34" s="3">
        <f t="shared" si="1"/>
        <v>55335501.800000004</v>
      </c>
    </row>
    <row r="35" spans="1:22" ht="13.5" customHeight="1">
      <c r="A35" s="16"/>
      <c r="B35" s="10" t="s">
        <v>2</v>
      </c>
      <c r="C35" s="11">
        <v>61204415.63</v>
      </c>
      <c r="D35" s="11">
        <v>0</v>
      </c>
      <c r="E35" s="11">
        <v>2631384.98</v>
      </c>
      <c r="F35" s="11">
        <v>5868913.83</v>
      </c>
      <c r="G35" s="11"/>
      <c r="H35" s="11">
        <v>0</v>
      </c>
      <c r="I35" s="11">
        <v>1756384.98</v>
      </c>
      <c r="J35" s="11">
        <v>4042114.29</v>
      </c>
      <c r="L35" s="37">
        <f t="shared" si="2"/>
        <v>2631384.98</v>
      </c>
      <c r="M35" s="37">
        <f t="shared" si="3"/>
        <v>3237528.85</v>
      </c>
      <c r="N35" s="37"/>
      <c r="O35" s="37">
        <f t="shared" si="4"/>
        <v>1756384.98</v>
      </c>
      <c r="P35" s="37">
        <f t="shared" si="5"/>
        <v>2285729.31</v>
      </c>
      <c r="R35" s="37">
        <f t="shared" si="6"/>
        <v>0</v>
      </c>
      <c r="S35" s="37">
        <f t="shared" si="7"/>
        <v>875000</v>
      </c>
      <c r="T35" s="37">
        <f t="shared" si="8"/>
        <v>1826799.54</v>
      </c>
      <c r="U35" s="3">
        <f t="shared" si="0"/>
        <v>82546528.17</v>
      </c>
      <c r="V35" s="3">
        <f t="shared" si="1"/>
        <v>73122475.52000001</v>
      </c>
    </row>
    <row r="36" spans="1:22" ht="13.5" customHeight="1">
      <c r="A36" s="16"/>
      <c r="B36" s="12" t="s">
        <v>53</v>
      </c>
      <c r="C36" s="28">
        <f>C37+C38</f>
        <v>108705617.67</v>
      </c>
      <c r="D36" s="28">
        <f>D37+D38</f>
        <v>18200544.15</v>
      </c>
      <c r="E36" s="28">
        <f>E37+E38</f>
        <v>26890741.799999997</v>
      </c>
      <c r="F36" s="28">
        <f>F37+F38</f>
        <v>35583142.15</v>
      </c>
      <c r="G36" s="28"/>
      <c r="H36" s="28">
        <f>H37+H38</f>
        <v>1874479.7100000002</v>
      </c>
      <c r="I36" s="28">
        <f>I37+I38</f>
        <v>9794992.42</v>
      </c>
      <c r="J36" s="28">
        <f>J37+J38</f>
        <v>26159089.5</v>
      </c>
      <c r="L36" s="37">
        <f t="shared" si="2"/>
        <v>8690197.649999999</v>
      </c>
      <c r="M36" s="37">
        <f t="shared" si="3"/>
        <v>8692400.350000001</v>
      </c>
      <c r="N36" s="37"/>
      <c r="O36" s="37">
        <f t="shared" si="4"/>
        <v>7920512.71</v>
      </c>
      <c r="P36" s="37">
        <f t="shared" si="5"/>
        <v>16364097.08</v>
      </c>
      <c r="R36" s="37">
        <f t="shared" si="6"/>
        <v>16326064.439999998</v>
      </c>
      <c r="S36" s="37">
        <f t="shared" si="7"/>
        <v>17095749.379999995</v>
      </c>
      <c r="T36" s="37">
        <f t="shared" si="8"/>
        <v>9424052.649999999</v>
      </c>
      <c r="U36" s="3">
        <f t="shared" si="0"/>
        <v>82546528.17</v>
      </c>
      <c r="V36" s="3">
        <f t="shared" si="1"/>
        <v>73122475.52000001</v>
      </c>
    </row>
    <row r="37" spans="1:22" ht="13.5" customHeight="1">
      <c r="A37" s="16"/>
      <c r="B37" s="10" t="s">
        <v>0</v>
      </c>
      <c r="C37" s="11">
        <v>108705617.67</v>
      </c>
      <c r="D37" s="11">
        <v>18200544.15</v>
      </c>
      <c r="E37" s="11">
        <v>26890741.799999997</v>
      </c>
      <c r="F37" s="11">
        <v>35583142.15</v>
      </c>
      <c r="G37" s="11"/>
      <c r="H37" s="11">
        <v>1874479.7100000002</v>
      </c>
      <c r="I37" s="11">
        <v>9794992.42</v>
      </c>
      <c r="J37" s="11">
        <v>26159089.5</v>
      </c>
      <c r="L37" s="37">
        <f t="shared" si="2"/>
        <v>8690197.649999999</v>
      </c>
      <c r="M37" s="37">
        <f t="shared" si="3"/>
        <v>8692400.350000001</v>
      </c>
      <c r="N37" s="37"/>
      <c r="O37" s="37">
        <f t="shared" si="4"/>
        <v>7920512.71</v>
      </c>
      <c r="P37" s="37">
        <f t="shared" si="5"/>
        <v>16364097.08</v>
      </c>
      <c r="R37" s="37">
        <f t="shared" si="6"/>
        <v>16326064.439999998</v>
      </c>
      <c r="S37" s="37">
        <f t="shared" si="7"/>
        <v>17095749.379999995</v>
      </c>
      <c r="T37" s="37">
        <f t="shared" si="8"/>
        <v>9424052.649999999</v>
      </c>
      <c r="U37" s="3">
        <f t="shared" si="0"/>
        <v>0</v>
      </c>
      <c r="V37" s="3">
        <f t="shared" si="1"/>
        <v>0</v>
      </c>
    </row>
    <row r="38" spans="1:22" ht="13.5" customHeight="1">
      <c r="A38" s="16"/>
      <c r="B38" s="10" t="s">
        <v>2</v>
      </c>
      <c r="C38" s="11">
        <v>0</v>
      </c>
      <c r="D38" s="11">
        <v>0</v>
      </c>
      <c r="E38" s="11">
        <v>0</v>
      </c>
      <c r="F38" s="11">
        <v>0</v>
      </c>
      <c r="G38" s="11"/>
      <c r="H38" s="11">
        <v>0</v>
      </c>
      <c r="I38" s="11">
        <v>0</v>
      </c>
      <c r="J38" s="11">
        <v>0</v>
      </c>
      <c r="L38" s="37">
        <f t="shared" si="2"/>
        <v>0</v>
      </c>
      <c r="M38" s="37">
        <f t="shared" si="3"/>
        <v>0</v>
      </c>
      <c r="N38" s="37"/>
      <c r="O38" s="37">
        <f t="shared" si="4"/>
        <v>0</v>
      </c>
      <c r="P38" s="37">
        <f t="shared" si="5"/>
        <v>0</v>
      </c>
      <c r="R38" s="37">
        <f t="shared" si="6"/>
        <v>0</v>
      </c>
      <c r="S38" s="37">
        <f t="shared" si="7"/>
        <v>0</v>
      </c>
      <c r="T38" s="37">
        <f t="shared" si="8"/>
        <v>0</v>
      </c>
      <c r="U38" s="3">
        <f t="shared" si="0"/>
        <v>28534800.9</v>
      </c>
      <c r="V38" s="3">
        <f t="shared" si="1"/>
        <v>23064521.849999998</v>
      </c>
    </row>
    <row r="39" spans="1:22" ht="13.5" customHeight="1">
      <c r="A39" s="16"/>
      <c r="B39" s="12" t="s">
        <v>116</v>
      </c>
      <c r="C39" s="28">
        <f>C40+C41</f>
        <v>31211193.83</v>
      </c>
      <c r="D39" s="28">
        <f>D40+D41</f>
        <v>2715557.34</v>
      </c>
      <c r="E39" s="28">
        <f>E40+E41</f>
        <v>7408491.76</v>
      </c>
      <c r="F39" s="28">
        <f>F40+F41</f>
        <v>8146671.98</v>
      </c>
      <c r="G39" s="28"/>
      <c r="H39" s="28">
        <f>H40+H41</f>
        <v>558361.37</v>
      </c>
      <c r="I39" s="28">
        <f>I40+I41</f>
        <v>2481667.29</v>
      </c>
      <c r="J39" s="28">
        <f>J40+J41</f>
        <v>2676392.93</v>
      </c>
      <c r="L39" s="37">
        <f t="shared" si="2"/>
        <v>4692934.42</v>
      </c>
      <c r="M39" s="37">
        <f t="shared" si="3"/>
        <v>738180.2200000007</v>
      </c>
      <c r="N39" s="37"/>
      <c r="O39" s="37">
        <f t="shared" si="4"/>
        <v>1923305.92</v>
      </c>
      <c r="P39" s="37">
        <f t="shared" si="5"/>
        <v>194725.64000000013</v>
      </c>
      <c r="R39" s="37">
        <f t="shared" si="6"/>
        <v>2157195.9699999997</v>
      </c>
      <c r="S39" s="37">
        <f t="shared" si="7"/>
        <v>4926824.47</v>
      </c>
      <c r="T39" s="37">
        <f t="shared" si="8"/>
        <v>5470279.050000001</v>
      </c>
      <c r="U39" s="3">
        <f t="shared" si="0"/>
        <v>28534800.9</v>
      </c>
      <c r="V39" s="3">
        <f t="shared" si="1"/>
        <v>23064521.849999998</v>
      </c>
    </row>
    <row r="40" spans="1:22" ht="13.5" customHeight="1">
      <c r="A40" s="16"/>
      <c r="B40" s="10" t="s">
        <v>0</v>
      </c>
      <c r="C40" s="11">
        <v>31211193.83</v>
      </c>
      <c r="D40" s="11">
        <v>2715557.34</v>
      </c>
      <c r="E40" s="11">
        <v>7408491.76</v>
      </c>
      <c r="F40" s="11">
        <v>8146671.98</v>
      </c>
      <c r="G40" s="11"/>
      <c r="H40" s="11">
        <v>558361.37</v>
      </c>
      <c r="I40" s="11">
        <v>2481667.29</v>
      </c>
      <c r="J40" s="11">
        <v>2676392.93</v>
      </c>
      <c r="L40" s="37">
        <f t="shared" si="2"/>
        <v>4692934.42</v>
      </c>
      <c r="M40" s="37">
        <f t="shared" si="3"/>
        <v>738180.2200000007</v>
      </c>
      <c r="N40" s="37"/>
      <c r="O40" s="37">
        <f t="shared" si="4"/>
        <v>1923305.92</v>
      </c>
      <c r="P40" s="37">
        <f t="shared" si="5"/>
        <v>194725.64000000013</v>
      </c>
      <c r="R40" s="37">
        <f t="shared" si="6"/>
        <v>2157195.9699999997</v>
      </c>
      <c r="S40" s="37">
        <f t="shared" si="7"/>
        <v>4926824.47</v>
      </c>
      <c r="T40" s="37">
        <f t="shared" si="8"/>
        <v>5470279.050000001</v>
      </c>
      <c r="U40" s="3">
        <f t="shared" si="0"/>
        <v>0</v>
      </c>
      <c r="V40" s="3">
        <f t="shared" si="1"/>
        <v>0</v>
      </c>
    </row>
    <row r="41" spans="1:22" ht="13.5" customHeight="1">
      <c r="A41" s="16"/>
      <c r="B41" s="10" t="s">
        <v>2</v>
      </c>
      <c r="C41" s="11">
        <v>0</v>
      </c>
      <c r="D41" s="11">
        <v>0</v>
      </c>
      <c r="E41" s="11">
        <v>0</v>
      </c>
      <c r="F41" s="11">
        <v>0</v>
      </c>
      <c r="G41" s="11"/>
      <c r="H41" s="11">
        <v>0</v>
      </c>
      <c r="I41" s="11">
        <v>0</v>
      </c>
      <c r="J41" s="11">
        <v>0</v>
      </c>
      <c r="L41" s="37">
        <f t="shared" si="2"/>
        <v>0</v>
      </c>
      <c r="M41" s="37">
        <f t="shared" si="3"/>
        <v>0</v>
      </c>
      <c r="N41" s="37"/>
      <c r="O41" s="37">
        <f t="shared" si="4"/>
        <v>0</v>
      </c>
      <c r="P41" s="37">
        <f t="shared" si="5"/>
        <v>0</v>
      </c>
      <c r="R41" s="37">
        <f t="shared" si="6"/>
        <v>0</v>
      </c>
      <c r="S41" s="37">
        <f t="shared" si="7"/>
        <v>0</v>
      </c>
      <c r="T41" s="37">
        <f t="shared" si="8"/>
        <v>0</v>
      </c>
      <c r="U41" s="3">
        <f t="shared" si="0"/>
        <v>46763310.342</v>
      </c>
      <c r="V41" s="3">
        <f t="shared" si="1"/>
        <v>37071868.622</v>
      </c>
    </row>
    <row r="42" spans="1:22" ht="21" customHeight="1">
      <c r="A42" s="16"/>
      <c r="B42" s="12" t="s">
        <v>54</v>
      </c>
      <c r="C42" s="28">
        <f>C43+C44</f>
        <v>48804052.262</v>
      </c>
      <c r="D42" s="28">
        <f>D43+D44</f>
        <v>2322668.58</v>
      </c>
      <c r="E42" s="28">
        <f>E43+E44</f>
        <v>6421962.98</v>
      </c>
      <c r="F42" s="28">
        <f>F43+F44</f>
        <v>11732183.64</v>
      </c>
      <c r="G42" s="28"/>
      <c r="H42" s="28">
        <f>H43+H44</f>
        <v>0</v>
      </c>
      <c r="I42" s="28">
        <f>I43+I44</f>
        <v>0</v>
      </c>
      <c r="J42" s="28">
        <f>J43+J44</f>
        <v>2040741.92</v>
      </c>
      <c r="L42" s="37">
        <f t="shared" si="2"/>
        <v>4099294.4000000004</v>
      </c>
      <c r="M42" s="37">
        <f t="shared" si="3"/>
        <v>5310220.66</v>
      </c>
      <c r="N42" s="37"/>
      <c r="O42" s="37">
        <f t="shared" si="4"/>
        <v>0</v>
      </c>
      <c r="P42" s="37">
        <f t="shared" si="5"/>
        <v>2040741.92</v>
      </c>
      <c r="R42" s="37">
        <f t="shared" si="6"/>
        <v>2322668.58</v>
      </c>
      <c r="S42" s="37">
        <f t="shared" si="7"/>
        <v>6421962.98</v>
      </c>
      <c r="T42" s="37">
        <f t="shared" si="8"/>
        <v>9691441.72</v>
      </c>
      <c r="U42" s="3">
        <f t="shared" si="0"/>
        <v>46763310.342</v>
      </c>
      <c r="V42" s="3">
        <f t="shared" si="1"/>
        <v>37071868.622</v>
      </c>
    </row>
    <row r="43" spans="1:22" ht="13.5" customHeight="1">
      <c r="A43" s="16"/>
      <c r="B43" s="10" t="s">
        <v>0</v>
      </c>
      <c r="C43" s="11">
        <v>48804052.262</v>
      </c>
      <c r="D43" s="11">
        <v>2322668.58</v>
      </c>
      <c r="E43" s="11">
        <v>6421962.98</v>
      </c>
      <c r="F43" s="11">
        <v>11732183.64</v>
      </c>
      <c r="G43" s="11"/>
      <c r="H43" s="11">
        <v>0</v>
      </c>
      <c r="I43" s="11">
        <v>0</v>
      </c>
      <c r="J43" s="11">
        <v>2040741.92</v>
      </c>
      <c r="L43" s="37">
        <f t="shared" si="2"/>
        <v>4099294.4000000004</v>
      </c>
      <c r="M43" s="37">
        <f t="shared" si="3"/>
        <v>5310220.66</v>
      </c>
      <c r="N43" s="37"/>
      <c r="O43" s="37">
        <f t="shared" si="4"/>
        <v>0</v>
      </c>
      <c r="P43" s="37">
        <f t="shared" si="5"/>
        <v>2040741.92</v>
      </c>
      <c r="R43" s="37">
        <f t="shared" si="6"/>
        <v>2322668.58</v>
      </c>
      <c r="S43" s="37">
        <f t="shared" si="7"/>
        <v>6421962.98</v>
      </c>
      <c r="T43" s="37">
        <f t="shared" si="8"/>
        <v>9691441.72</v>
      </c>
      <c r="U43" s="3">
        <f t="shared" si="0"/>
        <v>0</v>
      </c>
      <c r="V43" s="3">
        <f t="shared" si="1"/>
        <v>0</v>
      </c>
    </row>
    <row r="44" spans="1:22" ht="13.5" customHeight="1">
      <c r="A44" s="16"/>
      <c r="B44" s="10" t="s">
        <v>2</v>
      </c>
      <c r="C44" s="11">
        <v>0</v>
      </c>
      <c r="D44" s="11">
        <v>0</v>
      </c>
      <c r="E44" s="11">
        <v>0</v>
      </c>
      <c r="F44" s="11">
        <v>0</v>
      </c>
      <c r="G44" s="11"/>
      <c r="H44" s="11">
        <v>0</v>
      </c>
      <c r="I44" s="11">
        <v>0</v>
      </c>
      <c r="J44" s="11">
        <v>0</v>
      </c>
      <c r="L44" s="37">
        <f t="shared" si="2"/>
        <v>0</v>
      </c>
      <c r="M44" s="37">
        <f t="shared" si="3"/>
        <v>0</v>
      </c>
      <c r="N44" s="37"/>
      <c r="O44" s="37">
        <f t="shared" si="4"/>
        <v>0</v>
      </c>
      <c r="P44" s="37">
        <f t="shared" si="5"/>
        <v>0</v>
      </c>
      <c r="R44" s="37">
        <f t="shared" si="6"/>
        <v>0</v>
      </c>
      <c r="S44" s="37">
        <f t="shared" si="7"/>
        <v>0</v>
      </c>
      <c r="T44" s="37">
        <f t="shared" si="8"/>
        <v>0</v>
      </c>
      <c r="U44" s="3">
        <f t="shared" si="0"/>
        <v>414139491.47</v>
      </c>
      <c r="V44" s="3">
        <f t="shared" si="1"/>
        <v>325697520.57850003</v>
      </c>
    </row>
    <row r="45" spans="1:22" ht="13.5" customHeight="1">
      <c r="A45" s="16"/>
      <c r="B45" s="12" t="s">
        <v>74</v>
      </c>
      <c r="C45" s="28">
        <f>C46+C47</f>
        <v>436779503.26000005</v>
      </c>
      <c r="D45" s="28">
        <f>D46+D47</f>
        <v>37027327.5605</v>
      </c>
      <c r="E45" s="28">
        <f>E46+E47</f>
        <v>74054655.121</v>
      </c>
      <c r="F45" s="28">
        <f>F46+F47</f>
        <v>111081982.6815</v>
      </c>
      <c r="G45" s="28"/>
      <c r="H45" s="28">
        <f>H46+H47</f>
        <v>6919762.47</v>
      </c>
      <c r="I45" s="28">
        <f>I46+I47</f>
        <v>11121896.15</v>
      </c>
      <c r="J45" s="28">
        <f>J46+J47</f>
        <v>22640011.79</v>
      </c>
      <c r="L45" s="37">
        <f t="shared" si="2"/>
        <v>37027327.5605</v>
      </c>
      <c r="M45" s="37">
        <f t="shared" si="3"/>
        <v>37027327.560499996</v>
      </c>
      <c r="N45" s="37"/>
      <c r="O45" s="37">
        <f t="shared" si="4"/>
        <v>4202133.680000001</v>
      </c>
      <c r="P45" s="37">
        <f t="shared" si="5"/>
        <v>11518115.639999999</v>
      </c>
      <c r="R45" s="37">
        <f t="shared" si="6"/>
        <v>30107565.090500005</v>
      </c>
      <c r="S45" s="37">
        <f t="shared" si="7"/>
        <v>62932758.97100001</v>
      </c>
      <c r="T45" s="37">
        <f t="shared" si="8"/>
        <v>88441970.8915</v>
      </c>
      <c r="U45" s="3">
        <f t="shared" si="0"/>
        <v>414139491.47</v>
      </c>
      <c r="V45" s="3">
        <f t="shared" si="1"/>
        <v>325697520.57850003</v>
      </c>
    </row>
    <row r="46" spans="1:22" ht="13.5" customHeight="1">
      <c r="A46" s="16"/>
      <c r="B46" s="10" t="s">
        <v>0</v>
      </c>
      <c r="C46" s="11">
        <v>436779503.26000005</v>
      </c>
      <c r="D46" s="11">
        <v>37027327.5605</v>
      </c>
      <c r="E46" s="11">
        <v>74054655.121</v>
      </c>
      <c r="F46" s="11">
        <v>111081982.6815</v>
      </c>
      <c r="G46" s="11"/>
      <c r="H46" s="11">
        <v>6919762.47</v>
      </c>
      <c r="I46" s="11">
        <v>11121896.15</v>
      </c>
      <c r="J46" s="11">
        <v>22640011.79</v>
      </c>
      <c r="L46" s="37">
        <f t="shared" si="2"/>
        <v>37027327.5605</v>
      </c>
      <c r="M46" s="37">
        <f t="shared" si="3"/>
        <v>37027327.560499996</v>
      </c>
      <c r="N46" s="37"/>
      <c r="O46" s="37">
        <f t="shared" si="4"/>
        <v>4202133.680000001</v>
      </c>
      <c r="P46" s="37">
        <f t="shared" si="5"/>
        <v>11518115.639999999</v>
      </c>
      <c r="R46" s="37">
        <f t="shared" si="6"/>
        <v>30107565.090500005</v>
      </c>
      <c r="S46" s="37">
        <f t="shared" si="7"/>
        <v>62932758.97100001</v>
      </c>
      <c r="T46" s="37">
        <f t="shared" si="8"/>
        <v>88441970.8915</v>
      </c>
      <c r="U46" s="3">
        <f t="shared" si="0"/>
        <v>0</v>
      </c>
      <c r="V46" s="3">
        <f t="shared" si="1"/>
        <v>0</v>
      </c>
    </row>
    <row r="47" spans="1:22" ht="13.5" customHeight="1">
      <c r="A47" s="16"/>
      <c r="B47" s="10" t="s">
        <v>2</v>
      </c>
      <c r="C47" s="11">
        <v>0</v>
      </c>
      <c r="D47" s="11">
        <v>0</v>
      </c>
      <c r="E47" s="11">
        <v>0</v>
      </c>
      <c r="F47" s="11">
        <v>0</v>
      </c>
      <c r="G47" s="11"/>
      <c r="H47" s="11">
        <v>0</v>
      </c>
      <c r="I47" s="11">
        <v>0</v>
      </c>
      <c r="J47" s="11">
        <v>0</v>
      </c>
      <c r="L47" s="37">
        <f t="shared" si="2"/>
        <v>0</v>
      </c>
      <c r="M47" s="37">
        <f t="shared" si="3"/>
        <v>0</v>
      </c>
      <c r="N47" s="37"/>
      <c r="O47" s="37">
        <f t="shared" si="4"/>
        <v>0</v>
      </c>
      <c r="P47" s="37">
        <f t="shared" si="5"/>
        <v>0</v>
      </c>
      <c r="R47" s="37">
        <f t="shared" si="6"/>
        <v>0</v>
      </c>
      <c r="S47" s="37">
        <f t="shared" si="7"/>
        <v>0</v>
      </c>
      <c r="T47" s="37">
        <f t="shared" si="8"/>
        <v>0</v>
      </c>
      <c r="U47" s="3">
        <f t="shared" si="0"/>
        <v>369756991.39</v>
      </c>
      <c r="V47" s="3">
        <f t="shared" si="1"/>
        <v>300467891.3</v>
      </c>
    </row>
    <row r="48" spans="1:22" ht="21" customHeight="1">
      <c r="A48" s="16"/>
      <c r="B48" s="12" t="s">
        <v>27</v>
      </c>
      <c r="C48" s="28">
        <f>C49+C50</f>
        <v>426798350.51</v>
      </c>
      <c r="D48" s="28">
        <f>D49+D50</f>
        <v>22967067.45</v>
      </c>
      <c r="E48" s="28">
        <f>E49+E50</f>
        <v>79943466.62</v>
      </c>
      <c r="F48" s="28">
        <f>F49+F50</f>
        <v>126330459.21</v>
      </c>
      <c r="G48" s="28"/>
      <c r="H48" s="28">
        <f>H49+H50</f>
        <v>10993788.49</v>
      </c>
      <c r="I48" s="28">
        <f>I49+I50</f>
        <v>38952568.010000005</v>
      </c>
      <c r="J48" s="28">
        <f>J49+J50</f>
        <v>57041359.12000001</v>
      </c>
      <c r="L48" s="37">
        <f t="shared" si="2"/>
        <v>56976399.17</v>
      </c>
      <c r="M48" s="37">
        <f t="shared" si="3"/>
        <v>46386992.58999999</v>
      </c>
      <c r="N48" s="37"/>
      <c r="O48" s="37">
        <f t="shared" si="4"/>
        <v>27958779.520000003</v>
      </c>
      <c r="P48" s="37">
        <f t="shared" si="5"/>
        <v>18088791.110000007</v>
      </c>
      <c r="R48" s="37">
        <f t="shared" si="6"/>
        <v>11973278.959999999</v>
      </c>
      <c r="S48" s="37">
        <f t="shared" si="7"/>
        <v>40990898.61</v>
      </c>
      <c r="T48" s="37">
        <f t="shared" si="8"/>
        <v>69289100.08999997</v>
      </c>
      <c r="U48" s="3">
        <f t="shared" si="0"/>
        <v>369756991.39</v>
      </c>
      <c r="V48" s="3">
        <f t="shared" si="1"/>
        <v>300467891.3</v>
      </c>
    </row>
    <row r="49" spans="1:22" ht="13.5" customHeight="1">
      <c r="A49" s="16"/>
      <c r="B49" s="10" t="s">
        <v>0</v>
      </c>
      <c r="C49" s="11">
        <v>426798350.51</v>
      </c>
      <c r="D49" s="11">
        <v>22967067.45</v>
      </c>
      <c r="E49" s="11">
        <v>79943466.62</v>
      </c>
      <c r="F49" s="11">
        <v>126330459.21</v>
      </c>
      <c r="G49" s="11"/>
      <c r="H49" s="11">
        <v>10993788.49</v>
      </c>
      <c r="I49" s="11">
        <v>38952568.010000005</v>
      </c>
      <c r="J49" s="11">
        <v>57041359.12000001</v>
      </c>
      <c r="L49" s="37">
        <f t="shared" si="2"/>
        <v>56976399.17</v>
      </c>
      <c r="M49" s="37">
        <f t="shared" si="3"/>
        <v>46386992.58999999</v>
      </c>
      <c r="N49" s="37"/>
      <c r="O49" s="37">
        <f t="shared" si="4"/>
        <v>27958779.520000003</v>
      </c>
      <c r="P49" s="37">
        <f t="shared" si="5"/>
        <v>18088791.110000007</v>
      </c>
      <c r="R49" s="37">
        <f t="shared" si="6"/>
        <v>11973278.959999999</v>
      </c>
      <c r="S49" s="37">
        <f t="shared" si="7"/>
        <v>40990898.61</v>
      </c>
      <c r="T49" s="37">
        <f t="shared" si="8"/>
        <v>69289100.08999997</v>
      </c>
      <c r="U49" s="3">
        <f t="shared" si="0"/>
        <v>0</v>
      </c>
      <c r="V49" s="3">
        <f t="shared" si="1"/>
        <v>0</v>
      </c>
    </row>
    <row r="50" spans="1:22" ht="13.5" customHeight="1">
      <c r="A50" s="16"/>
      <c r="B50" s="10" t="s">
        <v>2</v>
      </c>
      <c r="C50" s="11">
        <v>0</v>
      </c>
      <c r="D50" s="11">
        <v>0</v>
      </c>
      <c r="E50" s="11">
        <v>0</v>
      </c>
      <c r="F50" s="11">
        <v>0</v>
      </c>
      <c r="G50" s="11"/>
      <c r="H50" s="11">
        <v>0</v>
      </c>
      <c r="I50" s="11">
        <v>0</v>
      </c>
      <c r="J50" s="11">
        <v>0</v>
      </c>
      <c r="L50" s="37">
        <f t="shared" si="2"/>
        <v>0</v>
      </c>
      <c r="M50" s="37">
        <f t="shared" si="3"/>
        <v>0</v>
      </c>
      <c r="N50" s="37"/>
      <c r="O50" s="37">
        <f t="shared" si="4"/>
        <v>0</v>
      </c>
      <c r="P50" s="37">
        <f t="shared" si="5"/>
        <v>0</v>
      </c>
      <c r="R50" s="37">
        <f t="shared" si="6"/>
        <v>0</v>
      </c>
      <c r="S50" s="37">
        <f t="shared" si="7"/>
        <v>0</v>
      </c>
      <c r="T50" s="37">
        <f t="shared" si="8"/>
        <v>0</v>
      </c>
      <c r="U50" s="3">
        <f t="shared" si="0"/>
        <v>66966</v>
      </c>
      <c r="V50" s="3">
        <f t="shared" si="1"/>
        <v>66966</v>
      </c>
    </row>
    <row r="51" spans="1:22" ht="13.5" customHeight="1">
      <c r="A51" s="16"/>
      <c r="B51" s="12" t="s">
        <v>145</v>
      </c>
      <c r="C51" s="28">
        <f>C52+C53</f>
        <v>133933</v>
      </c>
      <c r="D51" s="28">
        <f>D52+D53</f>
        <v>0</v>
      </c>
      <c r="E51" s="28">
        <f>E52+E53</f>
        <v>0</v>
      </c>
      <c r="F51" s="28">
        <f>F52+F53</f>
        <v>66967</v>
      </c>
      <c r="G51" s="28"/>
      <c r="H51" s="28">
        <f>H52+H53</f>
        <v>0</v>
      </c>
      <c r="I51" s="28">
        <f>I52+I53</f>
        <v>0</v>
      </c>
      <c r="J51" s="28">
        <f>J52+J53</f>
        <v>66967</v>
      </c>
      <c r="L51" s="37">
        <f t="shared" si="2"/>
        <v>0</v>
      </c>
      <c r="M51" s="37">
        <f t="shared" si="3"/>
        <v>66967</v>
      </c>
      <c r="N51" s="37"/>
      <c r="O51" s="37">
        <f t="shared" si="4"/>
        <v>0</v>
      </c>
      <c r="P51" s="37">
        <f t="shared" si="5"/>
        <v>66967</v>
      </c>
      <c r="R51" s="37">
        <f t="shared" si="6"/>
        <v>0</v>
      </c>
      <c r="S51" s="37">
        <f t="shared" si="7"/>
        <v>0</v>
      </c>
      <c r="T51" s="37">
        <f t="shared" si="8"/>
        <v>0</v>
      </c>
      <c r="U51" s="3">
        <f t="shared" si="0"/>
        <v>66966</v>
      </c>
      <c r="V51" s="3">
        <f t="shared" si="1"/>
        <v>66966</v>
      </c>
    </row>
    <row r="52" spans="1:22" ht="13.5" customHeight="1">
      <c r="A52" s="16"/>
      <c r="B52" s="10" t="s">
        <v>0</v>
      </c>
      <c r="C52" s="11">
        <v>133933</v>
      </c>
      <c r="D52" s="11">
        <v>0</v>
      </c>
      <c r="E52" s="11">
        <v>0</v>
      </c>
      <c r="F52" s="11">
        <v>66967</v>
      </c>
      <c r="G52" s="11"/>
      <c r="H52" s="11">
        <v>0</v>
      </c>
      <c r="I52" s="11">
        <v>0</v>
      </c>
      <c r="J52" s="11">
        <v>66967</v>
      </c>
      <c r="L52" s="37">
        <f t="shared" si="2"/>
        <v>0</v>
      </c>
      <c r="M52" s="37">
        <f t="shared" si="3"/>
        <v>66967</v>
      </c>
      <c r="N52" s="37"/>
      <c r="O52" s="37">
        <f t="shared" si="4"/>
        <v>0</v>
      </c>
      <c r="P52" s="37">
        <f t="shared" si="5"/>
        <v>66967</v>
      </c>
      <c r="R52" s="37">
        <f t="shared" si="6"/>
        <v>0</v>
      </c>
      <c r="S52" s="37">
        <f t="shared" si="7"/>
        <v>0</v>
      </c>
      <c r="T52" s="37">
        <f t="shared" si="8"/>
        <v>0</v>
      </c>
      <c r="U52" s="3">
        <f t="shared" si="0"/>
        <v>0</v>
      </c>
      <c r="V52" s="3">
        <f t="shared" si="1"/>
        <v>0</v>
      </c>
    </row>
    <row r="53" spans="1:22" ht="13.5" customHeight="1">
      <c r="A53" s="16"/>
      <c r="B53" s="10" t="s">
        <v>142</v>
      </c>
      <c r="C53" s="11">
        <v>0</v>
      </c>
      <c r="D53" s="11">
        <v>0</v>
      </c>
      <c r="E53" s="11">
        <v>0</v>
      </c>
      <c r="F53" s="11">
        <v>0</v>
      </c>
      <c r="G53" s="11"/>
      <c r="H53" s="11">
        <v>0</v>
      </c>
      <c r="I53" s="11">
        <v>0</v>
      </c>
      <c r="J53" s="11">
        <v>0</v>
      </c>
      <c r="L53" s="37">
        <f t="shared" si="2"/>
        <v>0</v>
      </c>
      <c r="M53" s="37">
        <f t="shared" si="3"/>
        <v>0</v>
      </c>
      <c r="N53" s="37"/>
      <c r="O53" s="37">
        <f t="shared" si="4"/>
        <v>0</v>
      </c>
      <c r="P53" s="37">
        <f t="shared" si="5"/>
        <v>0</v>
      </c>
      <c r="R53" s="37">
        <f t="shared" si="6"/>
        <v>0</v>
      </c>
      <c r="S53" s="37">
        <f t="shared" si="7"/>
        <v>0</v>
      </c>
      <c r="T53" s="37">
        <f t="shared" si="8"/>
        <v>0</v>
      </c>
      <c r="U53" s="3">
        <f t="shared" si="0"/>
        <v>7306093</v>
      </c>
      <c r="V53" s="3">
        <f t="shared" si="1"/>
        <v>5659231</v>
      </c>
    </row>
    <row r="54" spans="1:22" ht="13.5" customHeight="1">
      <c r="A54" s="16"/>
      <c r="B54" s="12" t="s">
        <v>92</v>
      </c>
      <c r="C54" s="28">
        <f>C55+C56</f>
        <v>9822031</v>
      </c>
      <c r="D54" s="28">
        <f>D55+D56</f>
        <v>1387600</v>
      </c>
      <c r="E54" s="28">
        <f>E55+E56</f>
        <v>2775200</v>
      </c>
      <c r="F54" s="28">
        <f>F55+F56</f>
        <v>4162800</v>
      </c>
      <c r="G54" s="28"/>
      <c r="H54" s="28">
        <f>H55+H56</f>
        <v>1289455</v>
      </c>
      <c r="I54" s="28">
        <f>I55+I56</f>
        <v>2515938</v>
      </c>
      <c r="J54" s="28">
        <f>J55+J56</f>
        <v>2515938</v>
      </c>
      <c r="L54" s="37">
        <f t="shared" si="2"/>
        <v>1387600</v>
      </c>
      <c r="M54" s="37">
        <f t="shared" si="3"/>
        <v>1387600</v>
      </c>
      <c r="N54" s="37"/>
      <c r="O54" s="37">
        <f t="shared" si="4"/>
        <v>1226483</v>
      </c>
      <c r="P54" s="37">
        <f t="shared" si="5"/>
        <v>0</v>
      </c>
      <c r="R54" s="37">
        <f t="shared" si="6"/>
        <v>98145</v>
      </c>
      <c r="S54" s="37">
        <f t="shared" si="7"/>
        <v>259262</v>
      </c>
      <c r="T54" s="37">
        <f t="shared" si="8"/>
        <v>1646862</v>
      </c>
      <c r="U54" s="3">
        <f t="shared" si="0"/>
        <v>7306093</v>
      </c>
      <c r="V54" s="3">
        <f t="shared" si="1"/>
        <v>5659231</v>
      </c>
    </row>
    <row r="55" spans="1:22" ht="13.5" customHeight="1">
      <c r="A55" s="16"/>
      <c r="B55" s="10" t="s">
        <v>0</v>
      </c>
      <c r="C55" s="11">
        <v>9822031</v>
      </c>
      <c r="D55" s="11">
        <v>1387600</v>
      </c>
      <c r="E55" s="11">
        <v>2775200</v>
      </c>
      <c r="F55" s="11">
        <v>4162800</v>
      </c>
      <c r="G55" s="11"/>
      <c r="H55" s="11">
        <v>1289455</v>
      </c>
      <c r="I55" s="11">
        <v>2515938</v>
      </c>
      <c r="J55" s="11">
        <v>2515938</v>
      </c>
      <c r="L55" s="37">
        <f t="shared" si="2"/>
        <v>1387600</v>
      </c>
      <c r="M55" s="37">
        <f t="shared" si="3"/>
        <v>1387600</v>
      </c>
      <c r="N55" s="37"/>
      <c r="O55" s="37">
        <f t="shared" si="4"/>
        <v>1226483</v>
      </c>
      <c r="P55" s="37">
        <f t="shared" si="5"/>
        <v>0</v>
      </c>
      <c r="R55" s="37">
        <f t="shared" si="6"/>
        <v>98145</v>
      </c>
      <c r="S55" s="37">
        <f t="shared" si="7"/>
        <v>259262</v>
      </c>
      <c r="T55" s="37">
        <f t="shared" si="8"/>
        <v>1646862</v>
      </c>
      <c r="U55" s="3">
        <f t="shared" si="0"/>
        <v>0</v>
      </c>
      <c r="V55" s="3">
        <f t="shared" si="1"/>
        <v>0</v>
      </c>
    </row>
    <row r="56" spans="1:22" ht="13.5" customHeight="1">
      <c r="A56" s="16"/>
      <c r="B56" s="10" t="s">
        <v>2</v>
      </c>
      <c r="C56" s="11">
        <v>0</v>
      </c>
      <c r="D56" s="11">
        <v>0</v>
      </c>
      <c r="E56" s="11">
        <v>0</v>
      </c>
      <c r="F56" s="11">
        <v>0</v>
      </c>
      <c r="G56" s="11"/>
      <c r="H56" s="11">
        <v>0</v>
      </c>
      <c r="I56" s="11">
        <v>0</v>
      </c>
      <c r="J56" s="11">
        <v>0</v>
      </c>
      <c r="L56" s="37">
        <f t="shared" si="2"/>
        <v>0</v>
      </c>
      <c r="M56" s="37">
        <f t="shared" si="3"/>
        <v>0</v>
      </c>
      <c r="N56" s="37"/>
      <c r="O56" s="37">
        <f t="shared" si="4"/>
        <v>0</v>
      </c>
      <c r="P56" s="37">
        <f t="shared" si="5"/>
        <v>0</v>
      </c>
      <c r="R56" s="37">
        <f t="shared" si="6"/>
        <v>0</v>
      </c>
      <c r="S56" s="37">
        <f t="shared" si="7"/>
        <v>0</v>
      </c>
      <c r="T56" s="37">
        <f t="shared" si="8"/>
        <v>0</v>
      </c>
      <c r="U56" s="3">
        <f t="shared" si="0"/>
        <v>42693455.2</v>
      </c>
      <c r="V56" s="3">
        <f t="shared" si="1"/>
        <v>36004432.5</v>
      </c>
    </row>
    <row r="57" spans="1:22" ht="21" customHeight="1">
      <c r="A57" s="16"/>
      <c r="B57" s="12" t="s">
        <v>50</v>
      </c>
      <c r="C57" s="28">
        <f>C58+C59</f>
        <v>50974470</v>
      </c>
      <c r="D57" s="28">
        <f>D58+D59</f>
        <v>4043607</v>
      </c>
      <c r="E57" s="28">
        <f>E58+E59</f>
        <v>8087214</v>
      </c>
      <c r="F57" s="28">
        <f>F58+F59</f>
        <v>14970037.5</v>
      </c>
      <c r="G57" s="28"/>
      <c r="H57" s="28">
        <f>H58+H59</f>
        <v>2839216.5</v>
      </c>
      <c r="I57" s="28">
        <f>I58+I59</f>
        <v>3958055.47</v>
      </c>
      <c r="J57" s="28">
        <f>J58+J59</f>
        <v>8281014.8</v>
      </c>
      <c r="L57" s="37">
        <f t="shared" si="2"/>
        <v>4043607</v>
      </c>
      <c r="M57" s="37">
        <f t="shared" si="3"/>
        <v>6882823.5</v>
      </c>
      <c r="N57" s="37"/>
      <c r="O57" s="37">
        <f t="shared" si="4"/>
        <v>1118838.9700000002</v>
      </c>
      <c r="P57" s="37">
        <f t="shared" si="5"/>
        <v>4322959.33</v>
      </c>
      <c r="R57" s="37">
        <f t="shared" si="6"/>
        <v>1204390.5</v>
      </c>
      <c r="S57" s="37">
        <f t="shared" si="7"/>
        <v>4129158.53</v>
      </c>
      <c r="T57" s="37">
        <f t="shared" si="8"/>
        <v>6689022.7</v>
      </c>
      <c r="U57" s="3">
        <f t="shared" si="0"/>
        <v>42693455.2</v>
      </c>
      <c r="V57" s="3">
        <f t="shared" si="1"/>
        <v>36004432.5</v>
      </c>
    </row>
    <row r="58" spans="1:22" ht="13.5" customHeight="1">
      <c r="A58" s="16"/>
      <c r="B58" s="10" t="s">
        <v>0</v>
      </c>
      <c r="C58" s="11">
        <v>50974470</v>
      </c>
      <c r="D58" s="11">
        <v>4043607</v>
      </c>
      <c r="E58" s="11">
        <v>8087214</v>
      </c>
      <c r="F58" s="11">
        <v>14970037.5</v>
      </c>
      <c r="G58" s="11"/>
      <c r="H58" s="11">
        <v>2839216.5</v>
      </c>
      <c r="I58" s="11">
        <v>3958055.47</v>
      </c>
      <c r="J58" s="11">
        <v>8281014.8</v>
      </c>
      <c r="L58" s="37">
        <f t="shared" si="2"/>
        <v>4043607</v>
      </c>
      <c r="M58" s="37">
        <f t="shared" si="3"/>
        <v>6882823.5</v>
      </c>
      <c r="N58" s="37"/>
      <c r="O58" s="37">
        <f t="shared" si="4"/>
        <v>1118838.9700000002</v>
      </c>
      <c r="P58" s="37">
        <f t="shared" si="5"/>
        <v>4322959.33</v>
      </c>
      <c r="R58" s="37">
        <f t="shared" si="6"/>
        <v>1204390.5</v>
      </c>
      <c r="S58" s="37">
        <f t="shared" si="7"/>
        <v>4129158.53</v>
      </c>
      <c r="T58" s="37">
        <f t="shared" si="8"/>
        <v>6689022.7</v>
      </c>
      <c r="U58" s="3">
        <f t="shared" si="0"/>
        <v>0</v>
      </c>
      <c r="V58" s="3">
        <f t="shared" si="1"/>
        <v>0</v>
      </c>
    </row>
    <row r="59" spans="1:22" ht="13.5" customHeight="1">
      <c r="A59" s="16"/>
      <c r="B59" s="10" t="s">
        <v>2</v>
      </c>
      <c r="C59" s="11">
        <v>0</v>
      </c>
      <c r="D59" s="11">
        <v>0</v>
      </c>
      <c r="E59" s="11">
        <v>0</v>
      </c>
      <c r="F59" s="11">
        <v>0</v>
      </c>
      <c r="G59" s="11"/>
      <c r="H59" s="11">
        <v>0</v>
      </c>
      <c r="I59" s="11">
        <v>0</v>
      </c>
      <c r="J59" s="11">
        <v>0</v>
      </c>
      <c r="L59" s="37">
        <f t="shared" si="2"/>
        <v>0</v>
      </c>
      <c r="M59" s="37">
        <f t="shared" si="3"/>
        <v>0</v>
      </c>
      <c r="N59" s="37"/>
      <c r="O59" s="37">
        <f t="shared" si="4"/>
        <v>0</v>
      </c>
      <c r="P59" s="37">
        <f t="shared" si="5"/>
        <v>0</v>
      </c>
      <c r="R59" s="37">
        <f t="shared" si="6"/>
        <v>0</v>
      </c>
      <c r="S59" s="37">
        <f t="shared" si="7"/>
        <v>0</v>
      </c>
      <c r="T59" s="37">
        <f t="shared" si="8"/>
        <v>0</v>
      </c>
      <c r="U59" s="3">
        <f t="shared" si="0"/>
        <v>325527037.58</v>
      </c>
      <c r="V59" s="3">
        <f t="shared" si="1"/>
        <v>284869219.5225</v>
      </c>
    </row>
    <row r="60" spans="1:22" ht="13.5" customHeight="1">
      <c r="A60" s="16"/>
      <c r="B60" s="12" t="s">
        <v>25</v>
      </c>
      <c r="C60" s="28">
        <f>C61+C62</f>
        <v>379825626.03</v>
      </c>
      <c r="D60" s="28">
        <f>D61+D62</f>
        <v>31652135.502499998</v>
      </c>
      <c r="E60" s="28">
        <f>E61+E62</f>
        <v>63304271.004999995</v>
      </c>
      <c r="F60" s="28">
        <f>F61+F62</f>
        <v>94956406.5075</v>
      </c>
      <c r="G60" s="28"/>
      <c r="H60" s="28">
        <f>H61+H62</f>
        <v>17996322.32</v>
      </c>
      <c r="I60" s="28">
        <f>I61+I62</f>
        <v>33365012.5</v>
      </c>
      <c r="J60" s="28">
        <f>J61+J62</f>
        <v>54298588.45</v>
      </c>
      <c r="L60" s="37">
        <f t="shared" si="2"/>
        <v>31652135.502499998</v>
      </c>
      <c r="M60" s="37">
        <f t="shared" si="3"/>
        <v>31652135.502499998</v>
      </c>
      <c r="N60" s="37"/>
      <c r="O60" s="37">
        <f t="shared" si="4"/>
        <v>15368690.18</v>
      </c>
      <c r="P60" s="37">
        <f t="shared" si="5"/>
        <v>20933575.950000003</v>
      </c>
      <c r="R60" s="37">
        <f t="shared" si="6"/>
        <v>13655813.182499997</v>
      </c>
      <c r="S60" s="37">
        <f t="shared" si="7"/>
        <v>29939258.504999995</v>
      </c>
      <c r="T60" s="37">
        <f t="shared" si="8"/>
        <v>40657818.05749999</v>
      </c>
      <c r="U60" s="3">
        <f t="shared" si="0"/>
        <v>325527037.58</v>
      </c>
      <c r="V60" s="3">
        <f t="shared" si="1"/>
        <v>284869219.5225</v>
      </c>
    </row>
    <row r="61" spans="1:22" ht="13.5" customHeight="1">
      <c r="A61" s="16"/>
      <c r="B61" s="10" t="s">
        <v>0</v>
      </c>
      <c r="C61" s="11">
        <v>379825626.03</v>
      </c>
      <c r="D61" s="11">
        <v>31652135.502499998</v>
      </c>
      <c r="E61" s="11">
        <v>63304271.004999995</v>
      </c>
      <c r="F61" s="11">
        <v>94956406.5075</v>
      </c>
      <c r="G61" s="11"/>
      <c r="H61" s="11">
        <v>17996322.32</v>
      </c>
      <c r="I61" s="11">
        <v>33365012.5</v>
      </c>
      <c r="J61" s="11">
        <v>54298588.45</v>
      </c>
      <c r="L61" s="37">
        <f t="shared" si="2"/>
        <v>31652135.502499998</v>
      </c>
      <c r="M61" s="37">
        <f t="shared" si="3"/>
        <v>31652135.502499998</v>
      </c>
      <c r="N61" s="37"/>
      <c r="O61" s="37">
        <f t="shared" si="4"/>
        <v>15368690.18</v>
      </c>
      <c r="P61" s="37">
        <f t="shared" si="5"/>
        <v>20933575.950000003</v>
      </c>
      <c r="R61" s="37">
        <f t="shared" si="6"/>
        <v>13655813.182499997</v>
      </c>
      <c r="S61" s="37">
        <f t="shared" si="7"/>
        <v>29939258.504999995</v>
      </c>
      <c r="T61" s="37">
        <f t="shared" si="8"/>
        <v>40657818.05749999</v>
      </c>
      <c r="U61" s="3">
        <f t="shared" si="0"/>
        <v>0</v>
      </c>
      <c r="V61" s="3">
        <f t="shared" si="1"/>
        <v>0</v>
      </c>
    </row>
    <row r="62" spans="1:22" ht="13.5" customHeight="1">
      <c r="A62" s="16"/>
      <c r="B62" s="10" t="s">
        <v>2</v>
      </c>
      <c r="C62" s="11">
        <v>0</v>
      </c>
      <c r="D62" s="11">
        <v>0</v>
      </c>
      <c r="E62" s="11">
        <v>0</v>
      </c>
      <c r="F62" s="11">
        <v>0</v>
      </c>
      <c r="G62" s="11"/>
      <c r="H62" s="11">
        <v>0</v>
      </c>
      <c r="I62" s="11">
        <v>0</v>
      </c>
      <c r="J62" s="11">
        <v>0</v>
      </c>
      <c r="L62" s="37">
        <f t="shared" si="2"/>
        <v>0</v>
      </c>
      <c r="M62" s="37">
        <f t="shared" si="3"/>
        <v>0</v>
      </c>
      <c r="N62" s="37"/>
      <c r="O62" s="37">
        <f t="shared" si="4"/>
        <v>0</v>
      </c>
      <c r="P62" s="37">
        <f t="shared" si="5"/>
        <v>0</v>
      </c>
      <c r="R62" s="37">
        <f t="shared" si="6"/>
        <v>0</v>
      </c>
      <c r="S62" s="37">
        <f t="shared" si="7"/>
        <v>0</v>
      </c>
      <c r="T62" s="37">
        <f t="shared" si="8"/>
        <v>0</v>
      </c>
      <c r="U62" s="3">
        <f t="shared" si="0"/>
        <v>33143570.739999995</v>
      </c>
      <c r="V62" s="3">
        <f t="shared" si="1"/>
        <v>29365492.889999993</v>
      </c>
    </row>
    <row r="63" spans="1:22" ht="13.5" customHeight="1">
      <c r="A63" s="16"/>
      <c r="B63" s="12" t="s">
        <v>93</v>
      </c>
      <c r="C63" s="28">
        <f>C64+C65</f>
        <v>57784940.60999999</v>
      </c>
      <c r="D63" s="28">
        <f>D64+D65</f>
        <v>18645852.15</v>
      </c>
      <c r="E63" s="28">
        <f>E64+E65</f>
        <v>24897876.38</v>
      </c>
      <c r="F63" s="28">
        <f>F64+F65</f>
        <v>28419447.72</v>
      </c>
      <c r="G63" s="28"/>
      <c r="H63" s="28">
        <f>H64+H65</f>
        <v>8127443.680000001</v>
      </c>
      <c r="I63" s="28">
        <f>I64+I65</f>
        <v>21076386.04</v>
      </c>
      <c r="J63" s="28">
        <f>J64+J65</f>
        <v>24641369.869999997</v>
      </c>
      <c r="L63" s="37">
        <f t="shared" si="2"/>
        <v>6252024.23</v>
      </c>
      <c r="M63" s="37">
        <f t="shared" si="3"/>
        <v>3521571.34</v>
      </c>
      <c r="N63" s="37"/>
      <c r="O63" s="37">
        <f t="shared" si="4"/>
        <v>12948942.36</v>
      </c>
      <c r="P63" s="37">
        <f t="shared" si="5"/>
        <v>3564983.829999998</v>
      </c>
      <c r="R63" s="37">
        <f t="shared" si="6"/>
        <v>10518408.469999999</v>
      </c>
      <c r="S63" s="37">
        <f t="shared" si="7"/>
        <v>3821490.34</v>
      </c>
      <c r="T63" s="37">
        <f t="shared" si="8"/>
        <v>3778077.8500000015</v>
      </c>
      <c r="U63" s="3">
        <f t="shared" si="0"/>
        <v>33143570.739999995</v>
      </c>
      <c r="V63" s="3">
        <f t="shared" si="1"/>
        <v>29365492.889999993</v>
      </c>
    </row>
    <row r="64" spans="1:22" ht="13.5" customHeight="1">
      <c r="A64" s="16"/>
      <c r="B64" s="10" t="s">
        <v>0</v>
      </c>
      <c r="C64" s="11">
        <v>57784940.60999999</v>
      </c>
      <c r="D64" s="11">
        <v>18645852.15</v>
      </c>
      <c r="E64" s="11">
        <v>24897876.38</v>
      </c>
      <c r="F64" s="11">
        <v>28419447.72</v>
      </c>
      <c r="G64" s="11"/>
      <c r="H64" s="11">
        <v>8127443.680000001</v>
      </c>
      <c r="I64" s="11">
        <v>21076386.04</v>
      </c>
      <c r="J64" s="11">
        <v>24641369.869999997</v>
      </c>
      <c r="L64" s="37">
        <f t="shared" si="2"/>
        <v>6252024.23</v>
      </c>
      <c r="M64" s="37">
        <f t="shared" si="3"/>
        <v>3521571.34</v>
      </c>
      <c r="N64" s="37"/>
      <c r="O64" s="37">
        <f t="shared" si="4"/>
        <v>12948942.36</v>
      </c>
      <c r="P64" s="37">
        <f t="shared" si="5"/>
        <v>3564983.829999998</v>
      </c>
      <c r="R64" s="37">
        <f t="shared" si="6"/>
        <v>10518408.469999999</v>
      </c>
      <c r="S64" s="37">
        <f t="shared" si="7"/>
        <v>3821490.34</v>
      </c>
      <c r="T64" s="37">
        <f t="shared" si="8"/>
        <v>3778077.8500000015</v>
      </c>
      <c r="U64" s="3">
        <f t="shared" si="0"/>
        <v>0</v>
      </c>
      <c r="V64" s="3">
        <f t="shared" si="1"/>
        <v>0</v>
      </c>
    </row>
    <row r="65" spans="1:22" ht="13.5" customHeight="1">
      <c r="A65" s="16"/>
      <c r="B65" s="10" t="s">
        <v>2</v>
      </c>
      <c r="C65" s="11">
        <v>0</v>
      </c>
      <c r="D65" s="11">
        <v>0</v>
      </c>
      <c r="E65" s="11">
        <v>0</v>
      </c>
      <c r="F65" s="11">
        <v>0</v>
      </c>
      <c r="G65" s="11"/>
      <c r="H65" s="11">
        <v>0</v>
      </c>
      <c r="I65" s="11">
        <v>0</v>
      </c>
      <c r="J65" s="11">
        <v>0</v>
      </c>
      <c r="L65" s="37">
        <f t="shared" si="2"/>
        <v>0</v>
      </c>
      <c r="M65" s="37">
        <f t="shared" si="3"/>
        <v>0</v>
      </c>
      <c r="N65" s="37"/>
      <c r="O65" s="37">
        <f t="shared" si="4"/>
        <v>0</v>
      </c>
      <c r="P65" s="37">
        <f t="shared" si="5"/>
        <v>0</v>
      </c>
      <c r="R65" s="37">
        <f t="shared" si="6"/>
        <v>0</v>
      </c>
      <c r="S65" s="37">
        <f t="shared" si="7"/>
        <v>0</v>
      </c>
      <c r="T65" s="37">
        <f t="shared" si="8"/>
        <v>0</v>
      </c>
      <c r="U65" s="3">
        <f t="shared" si="0"/>
        <v>50092352</v>
      </c>
      <c r="V65" s="3">
        <f t="shared" si="1"/>
        <v>42217807</v>
      </c>
    </row>
    <row r="66" spans="1:22" ht="21" customHeight="1">
      <c r="A66" s="16"/>
      <c r="B66" s="12" t="s">
        <v>159</v>
      </c>
      <c r="C66" s="28">
        <f>C67+C68</f>
        <v>58553683</v>
      </c>
      <c r="D66" s="28">
        <f>D67+D68</f>
        <v>4711045</v>
      </c>
      <c r="E66" s="28">
        <f>E67+E68</f>
        <v>9422091</v>
      </c>
      <c r="F66" s="28">
        <f>F67+F68</f>
        <v>16335876</v>
      </c>
      <c r="G66" s="28"/>
      <c r="H66" s="28">
        <f>H67+H68</f>
        <v>0</v>
      </c>
      <c r="I66" s="28">
        <f>I67+I68</f>
        <v>3187287</v>
      </c>
      <c r="J66" s="28">
        <f>J67+J68</f>
        <v>8461331</v>
      </c>
      <c r="L66" s="37">
        <f t="shared" si="2"/>
        <v>4711046</v>
      </c>
      <c r="M66" s="37">
        <f t="shared" si="3"/>
        <v>6913785</v>
      </c>
      <c r="N66" s="37"/>
      <c r="O66" s="37">
        <f t="shared" si="4"/>
        <v>3187287</v>
      </c>
      <c r="P66" s="37">
        <f t="shared" si="5"/>
        <v>5274044</v>
      </c>
      <c r="R66" s="37">
        <f t="shared" si="6"/>
        <v>4711045</v>
      </c>
      <c r="S66" s="37">
        <f t="shared" si="7"/>
        <v>6234804</v>
      </c>
      <c r="T66" s="37">
        <f t="shared" si="8"/>
        <v>7874545</v>
      </c>
      <c r="U66" s="3">
        <f t="shared" si="0"/>
        <v>50092352</v>
      </c>
      <c r="V66" s="3">
        <f t="shared" si="1"/>
        <v>42217807</v>
      </c>
    </row>
    <row r="67" spans="1:22" ht="13.5" customHeight="1">
      <c r="A67" s="16"/>
      <c r="B67" s="10" t="s">
        <v>0</v>
      </c>
      <c r="C67" s="11">
        <v>58553683</v>
      </c>
      <c r="D67" s="11">
        <v>4711045</v>
      </c>
      <c r="E67" s="11">
        <v>9422091</v>
      </c>
      <c r="F67" s="11">
        <v>16335876</v>
      </c>
      <c r="G67" s="11"/>
      <c r="H67" s="11">
        <v>0</v>
      </c>
      <c r="I67" s="11">
        <v>3187287</v>
      </c>
      <c r="J67" s="11">
        <v>8461331</v>
      </c>
      <c r="L67" s="37">
        <f t="shared" si="2"/>
        <v>4711046</v>
      </c>
      <c r="M67" s="37">
        <f t="shared" si="3"/>
        <v>6913785</v>
      </c>
      <c r="N67" s="37"/>
      <c r="O67" s="37">
        <f t="shared" si="4"/>
        <v>3187287</v>
      </c>
      <c r="P67" s="37">
        <f t="shared" si="5"/>
        <v>5274044</v>
      </c>
      <c r="R67" s="37">
        <f t="shared" si="6"/>
        <v>4711045</v>
      </c>
      <c r="S67" s="37">
        <f t="shared" si="7"/>
        <v>6234804</v>
      </c>
      <c r="T67" s="37">
        <f t="shared" si="8"/>
        <v>7874545</v>
      </c>
      <c r="U67" s="3">
        <f t="shared" si="0"/>
        <v>0</v>
      </c>
      <c r="V67" s="3">
        <f t="shared" si="1"/>
        <v>0</v>
      </c>
    </row>
    <row r="68" spans="1:22" ht="13.5" customHeight="1">
      <c r="A68" s="16"/>
      <c r="B68" s="10" t="s">
        <v>2</v>
      </c>
      <c r="C68" s="11">
        <v>0</v>
      </c>
      <c r="D68" s="11">
        <v>0</v>
      </c>
      <c r="E68" s="11">
        <v>0</v>
      </c>
      <c r="F68" s="11">
        <v>0</v>
      </c>
      <c r="G68" s="11"/>
      <c r="H68" s="11">
        <v>0</v>
      </c>
      <c r="I68" s="11">
        <v>0</v>
      </c>
      <c r="J68" s="11">
        <v>0</v>
      </c>
      <c r="L68" s="37">
        <f t="shared" si="2"/>
        <v>0</v>
      </c>
      <c r="M68" s="37">
        <f t="shared" si="3"/>
        <v>0</v>
      </c>
      <c r="N68" s="37"/>
      <c r="O68" s="37">
        <f t="shared" si="4"/>
        <v>0</v>
      </c>
      <c r="P68" s="37">
        <f t="shared" si="5"/>
        <v>0</v>
      </c>
      <c r="R68" s="37">
        <f t="shared" si="6"/>
        <v>0</v>
      </c>
      <c r="S68" s="37">
        <f t="shared" si="7"/>
        <v>0</v>
      </c>
      <c r="T68" s="37">
        <f t="shared" si="8"/>
        <v>0</v>
      </c>
      <c r="U68" s="3">
        <f t="shared" si="0"/>
        <v>11569484.510000002</v>
      </c>
      <c r="V68" s="3">
        <f t="shared" si="1"/>
        <v>11096699.77</v>
      </c>
    </row>
    <row r="69" spans="1:22" ht="13.5" customHeight="1">
      <c r="A69" s="16"/>
      <c r="B69" s="12" t="s">
        <v>138</v>
      </c>
      <c r="C69" s="28">
        <f>C70+C71</f>
        <v>13986837.47</v>
      </c>
      <c r="D69" s="28">
        <f>D70+D71</f>
        <v>842462.7400000001</v>
      </c>
      <c r="E69" s="28">
        <f>E70+E71</f>
        <v>1788713.8000000003</v>
      </c>
      <c r="F69" s="28">
        <f>F70+F71</f>
        <v>2890137.7</v>
      </c>
      <c r="G69" s="28"/>
      <c r="H69" s="28">
        <f>H70+H71</f>
        <v>842462.7400000001</v>
      </c>
      <c r="I69" s="28">
        <f>I70+I71</f>
        <v>1758245.06</v>
      </c>
      <c r="J69" s="28">
        <f>J70+J71</f>
        <v>2417352.96</v>
      </c>
      <c r="L69" s="37">
        <f t="shared" si="2"/>
        <v>946251.0600000002</v>
      </c>
      <c r="M69" s="37">
        <f t="shared" si="3"/>
        <v>1101423.9</v>
      </c>
      <c r="N69" s="37"/>
      <c r="O69" s="37">
        <f t="shared" si="4"/>
        <v>915782.32</v>
      </c>
      <c r="P69" s="37">
        <f t="shared" si="5"/>
        <v>659107.8999999999</v>
      </c>
      <c r="R69" s="37">
        <f t="shared" si="6"/>
        <v>0</v>
      </c>
      <c r="S69" s="37">
        <f t="shared" si="7"/>
        <v>30468.740000000224</v>
      </c>
      <c r="T69" s="37">
        <f t="shared" si="8"/>
        <v>472784.7400000002</v>
      </c>
      <c r="U69" s="3">
        <f t="shared" si="0"/>
        <v>11569484.510000002</v>
      </c>
      <c r="V69" s="3">
        <f t="shared" si="1"/>
        <v>11096699.77</v>
      </c>
    </row>
    <row r="70" spans="1:22" ht="13.5" customHeight="1">
      <c r="A70" s="16"/>
      <c r="B70" s="10" t="s">
        <v>0</v>
      </c>
      <c r="C70" s="11">
        <v>13986837.47</v>
      </c>
      <c r="D70" s="11">
        <v>842462.7400000001</v>
      </c>
      <c r="E70" s="11">
        <v>1788713.8000000003</v>
      </c>
      <c r="F70" s="11">
        <v>2890137.7</v>
      </c>
      <c r="G70" s="11"/>
      <c r="H70" s="11">
        <v>842462.7400000001</v>
      </c>
      <c r="I70" s="11">
        <v>1758245.06</v>
      </c>
      <c r="J70" s="11">
        <v>2417352.96</v>
      </c>
      <c r="L70" s="37">
        <f t="shared" si="2"/>
        <v>946251.0600000002</v>
      </c>
      <c r="M70" s="37">
        <f t="shared" si="3"/>
        <v>1101423.9</v>
      </c>
      <c r="N70" s="37"/>
      <c r="O70" s="37">
        <f t="shared" si="4"/>
        <v>915782.32</v>
      </c>
      <c r="P70" s="37">
        <f t="shared" si="5"/>
        <v>659107.8999999999</v>
      </c>
      <c r="R70" s="37">
        <f t="shared" si="6"/>
        <v>0</v>
      </c>
      <c r="S70" s="37">
        <f t="shared" si="7"/>
        <v>30468.740000000224</v>
      </c>
      <c r="T70" s="37">
        <f t="shared" si="8"/>
        <v>472784.7400000002</v>
      </c>
      <c r="U70" s="3">
        <f t="shared" si="0"/>
        <v>0</v>
      </c>
      <c r="V70" s="3">
        <f t="shared" si="1"/>
        <v>0</v>
      </c>
    </row>
    <row r="71" spans="1:22" ht="13.5" customHeight="1">
      <c r="A71" s="16"/>
      <c r="B71" s="10" t="s">
        <v>2</v>
      </c>
      <c r="C71" s="11">
        <v>0</v>
      </c>
      <c r="D71" s="11">
        <v>0</v>
      </c>
      <c r="E71" s="11">
        <v>0</v>
      </c>
      <c r="F71" s="11">
        <v>0</v>
      </c>
      <c r="G71" s="11"/>
      <c r="H71" s="11">
        <v>0</v>
      </c>
      <c r="I71" s="11">
        <v>0</v>
      </c>
      <c r="J71" s="11">
        <v>0</v>
      </c>
      <c r="L71" s="37">
        <f t="shared" si="2"/>
        <v>0</v>
      </c>
      <c r="M71" s="37">
        <f t="shared" si="3"/>
        <v>0</v>
      </c>
      <c r="N71" s="37"/>
      <c r="O71" s="37">
        <f t="shared" si="4"/>
        <v>0</v>
      </c>
      <c r="P71" s="37">
        <f t="shared" si="5"/>
        <v>0</v>
      </c>
      <c r="R71" s="37">
        <f t="shared" si="6"/>
        <v>0</v>
      </c>
      <c r="S71" s="37">
        <f t="shared" si="7"/>
        <v>0</v>
      </c>
      <c r="T71" s="37">
        <f t="shared" si="8"/>
        <v>0</v>
      </c>
      <c r="U71" s="3">
        <f aca="true" t="shared" si="9" ref="U71:U137">C72-J72</f>
        <v>73200292</v>
      </c>
      <c r="V71" s="3">
        <f aca="true" t="shared" si="10" ref="V71:V134">C72-F72</f>
        <v>64750288</v>
      </c>
    </row>
    <row r="72" spans="1:22" ht="13.5" customHeight="1">
      <c r="A72" s="16"/>
      <c r="B72" s="12" t="s">
        <v>59</v>
      </c>
      <c r="C72" s="28">
        <f>C73+C74</f>
        <v>85532785</v>
      </c>
      <c r="D72" s="28">
        <f>D73+D74</f>
        <v>4805918</v>
      </c>
      <c r="E72" s="28">
        <f>E73+E74</f>
        <v>12232475</v>
      </c>
      <c r="F72" s="28">
        <f>F73+F74</f>
        <v>20782497</v>
      </c>
      <c r="G72" s="28"/>
      <c r="H72" s="28">
        <f>H73+H74</f>
        <v>3387176</v>
      </c>
      <c r="I72" s="28">
        <f>I73+I74</f>
        <v>6567057</v>
      </c>
      <c r="J72" s="28">
        <f>J73+J74</f>
        <v>12332493</v>
      </c>
      <c r="L72" s="37">
        <f aca="true" t="shared" si="11" ref="L72:L138">+E72-D72</f>
        <v>7426557</v>
      </c>
      <c r="M72" s="37">
        <f aca="true" t="shared" si="12" ref="M72:M138">+F72-E72</f>
        <v>8550022</v>
      </c>
      <c r="N72" s="37"/>
      <c r="O72" s="37">
        <f aca="true" t="shared" si="13" ref="O72:O138">+I72-H72</f>
        <v>3179881</v>
      </c>
      <c r="P72" s="37">
        <f aca="true" t="shared" si="14" ref="P72:P138">+J72-I72</f>
        <v>5765436</v>
      </c>
      <c r="R72" s="37">
        <f aca="true" t="shared" si="15" ref="R72:R138">+D72-H72</f>
        <v>1418742</v>
      </c>
      <c r="S72" s="37">
        <f aca="true" t="shared" si="16" ref="S72:S138">+E72-I72</f>
        <v>5665418</v>
      </c>
      <c r="T72" s="37">
        <f aca="true" t="shared" si="17" ref="T72:T138">+F72-J72</f>
        <v>8450004</v>
      </c>
      <c r="U72" s="3">
        <f t="shared" si="9"/>
        <v>73200292</v>
      </c>
      <c r="V72" s="3">
        <f t="shared" si="10"/>
        <v>64750288</v>
      </c>
    </row>
    <row r="73" spans="1:22" ht="13.5" customHeight="1">
      <c r="A73" s="16"/>
      <c r="B73" s="10" t="s">
        <v>0</v>
      </c>
      <c r="C73" s="11">
        <v>85532785</v>
      </c>
      <c r="D73" s="11">
        <v>4805918</v>
      </c>
      <c r="E73" s="11">
        <v>12232475</v>
      </c>
      <c r="F73" s="11">
        <v>20782497</v>
      </c>
      <c r="G73" s="11"/>
      <c r="H73" s="11">
        <v>3387176</v>
      </c>
      <c r="I73" s="11">
        <v>6567057</v>
      </c>
      <c r="J73" s="11">
        <v>12332493</v>
      </c>
      <c r="L73" s="37">
        <f t="shared" si="11"/>
        <v>7426557</v>
      </c>
      <c r="M73" s="37">
        <f t="shared" si="12"/>
        <v>8550022</v>
      </c>
      <c r="N73" s="37"/>
      <c r="O73" s="37">
        <f t="shared" si="13"/>
        <v>3179881</v>
      </c>
      <c r="P73" s="37">
        <f t="shared" si="14"/>
        <v>5765436</v>
      </c>
      <c r="R73" s="37">
        <f t="shared" si="15"/>
        <v>1418742</v>
      </c>
      <c r="S73" s="37">
        <f t="shared" si="16"/>
        <v>5665418</v>
      </c>
      <c r="T73" s="37">
        <f t="shared" si="17"/>
        <v>8450004</v>
      </c>
      <c r="U73" s="3">
        <f t="shared" si="9"/>
        <v>0</v>
      </c>
      <c r="V73" s="3">
        <f t="shared" si="10"/>
        <v>0</v>
      </c>
    </row>
    <row r="74" spans="1:22" ht="13.5" customHeight="1">
      <c r="A74" s="16"/>
      <c r="B74" s="10" t="s">
        <v>2</v>
      </c>
      <c r="C74" s="11">
        <v>0</v>
      </c>
      <c r="D74" s="11">
        <v>0</v>
      </c>
      <c r="E74" s="11">
        <v>0</v>
      </c>
      <c r="F74" s="11">
        <v>0</v>
      </c>
      <c r="G74" s="11"/>
      <c r="H74" s="11">
        <v>0</v>
      </c>
      <c r="I74" s="11">
        <v>0</v>
      </c>
      <c r="J74" s="11">
        <v>0</v>
      </c>
      <c r="L74" s="37">
        <f t="shared" si="11"/>
        <v>0</v>
      </c>
      <c r="M74" s="37">
        <f t="shared" si="12"/>
        <v>0</v>
      </c>
      <c r="N74" s="37"/>
      <c r="O74" s="37">
        <f t="shared" si="13"/>
        <v>0</v>
      </c>
      <c r="P74" s="37">
        <f t="shared" si="14"/>
        <v>0</v>
      </c>
      <c r="R74" s="37">
        <f t="shared" si="15"/>
        <v>0</v>
      </c>
      <c r="S74" s="37">
        <f t="shared" si="16"/>
        <v>0</v>
      </c>
      <c r="T74" s="37">
        <f t="shared" si="17"/>
        <v>0</v>
      </c>
      <c r="U74" s="3">
        <f t="shared" si="9"/>
        <v>199648369.65</v>
      </c>
      <c r="V74" s="3">
        <f t="shared" si="10"/>
        <v>168545039.84</v>
      </c>
    </row>
    <row r="75" spans="1:22" ht="13.5" customHeight="1">
      <c r="A75" s="16"/>
      <c r="B75" s="12" t="s">
        <v>24</v>
      </c>
      <c r="C75" s="28">
        <f>C76+C77</f>
        <v>252961268.66</v>
      </c>
      <c r="D75" s="28">
        <f>D76+D77</f>
        <v>23873059.99</v>
      </c>
      <c r="E75" s="28">
        <f>E76+E77</f>
        <v>57122613.73</v>
      </c>
      <c r="F75" s="28">
        <f>F76+F77</f>
        <v>84416228.82</v>
      </c>
      <c r="G75" s="28"/>
      <c r="H75" s="28">
        <f>H76+H77</f>
        <v>10879133.91</v>
      </c>
      <c r="I75" s="28">
        <f>I76+I77</f>
        <v>32101316.01</v>
      </c>
      <c r="J75" s="28">
        <f>J76+J77</f>
        <v>53312899.01</v>
      </c>
      <c r="L75" s="37">
        <f t="shared" si="11"/>
        <v>33249553.74</v>
      </c>
      <c r="M75" s="37">
        <f t="shared" si="12"/>
        <v>27293615.089999996</v>
      </c>
      <c r="N75" s="37"/>
      <c r="O75" s="37">
        <f t="shared" si="13"/>
        <v>21222182.1</v>
      </c>
      <c r="P75" s="37">
        <f t="shared" si="14"/>
        <v>21211582.999999996</v>
      </c>
      <c r="R75" s="37">
        <f t="shared" si="15"/>
        <v>12993926.079999998</v>
      </c>
      <c r="S75" s="37">
        <f t="shared" si="16"/>
        <v>25021297.719999995</v>
      </c>
      <c r="T75" s="37">
        <f t="shared" si="17"/>
        <v>31103329.809999995</v>
      </c>
      <c r="U75" s="3">
        <f t="shared" si="9"/>
        <v>199648369.65</v>
      </c>
      <c r="V75" s="3">
        <f t="shared" si="10"/>
        <v>168545039.84</v>
      </c>
    </row>
    <row r="76" spans="1:22" ht="13.5" customHeight="1">
      <c r="A76" s="16"/>
      <c r="B76" s="10" t="s">
        <v>0</v>
      </c>
      <c r="C76" s="11">
        <v>252961268.66</v>
      </c>
      <c r="D76" s="11">
        <v>23873059.99</v>
      </c>
      <c r="E76" s="11">
        <v>57122613.73</v>
      </c>
      <c r="F76" s="11">
        <v>84416228.82</v>
      </c>
      <c r="G76" s="11"/>
      <c r="H76" s="11">
        <v>10879133.91</v>
      </c>
      <c r="I76" s="11">
        <v>32101316.01</v>
      </c>
      <c r="J76" s="11">
        <v>53312899.01</v>
      </c>
      <c r="L76" s="37">
        <f t="shared" si="11"/>
        <v>33249553.74</v>
      </c>
      <c r="M76" s="37">
        <f t="shared" si="12"/>
        <v>27293615.089999996</v>
      </c>
      <c r="N76" s="37"/>
      <c r="O76" s="37">
        <f t="shared" si="13"/>
        <v>21222182.1</v>
      </c>
      <c r="P76" s="37">
        <f t="shared" si="14"/>
        <v>21211582.999999996</v>
      </c>
      <c r="R76" s="37">
        <f t="shared" si="15"/>
        <v>12993926.079999998</v>
      </c>
      <c r="S76" s="37">
        <f t="shared" si="16"/>
        <v>25021297.719999995</v>
      </c>
      <c r="T76" s="37">
        <f t="shared" si="17"/>
        <v>31103329.809999995</v>
      </c>
      <c r="U76" s="3">
        <f t="shared" si="9"/>
        <v>0</v>
      </c>
      <c r="V76" s="3">
        <f t="shared" si="10"/>
        <v>0</v>
      </c>
    </row>
    <row r="77" spans="1:22" ht="13.5" customHeight="1">
      <c r="A77" s="16"/>
      <c r="B77" s="10" t="s">
        <v>2</v>
      </c>
      <c r="C77" s="11">
        <v>0</v>
      </c>
      <c r="D77" s="11">
        <v>0</v>
      </c>
      <c r="E77" s="11">
        <v>0</v>
      </c>
      <c r="F77" s="11">
        <v>0</v>
      </c>
      <c r="G77" s="11"/>
      <c r="H77" s="11">
        <v>0</v>
      </c>
      <c r="I77" s="11">
        <v>0</v>
      </c>
      <c r="J77" s="11">
        <v>0</v>
      </c>
      <c r="L77" s="37">
        <f t="shared" si="11"/>
        <v>0</v>
      </c>
      <c r="M77" s="37">
        <f t="shared" si="12"/>
        <v>0</v>
      </c>
      <c r="N77" s="37"/>
      <c r="O77" s="37">
        <f t="shared" si="13"/>
        <v>0</v>
      </c>
      <c r="P77" s="37">
        <f t="shared" si="14"/>
        <v>0</v>
      </c>
      <c r="R77" s="37">
        <f t="shared" si="15"/>
        <v>0</v>
      </c>
      <c r="S77" s="37">
        <f t="shared" si="16"/>
        <v>0</v>
      </c>
      <c r="T77" s="37">
        <f t="shared" si="17"/>
        <v>0</v>
      </c>
      <c r="U77" s="3">
        <f t="shared" si="9"/>
        <v>185996390.45999998</v>
      </c>
      <c r="V77" s="3">
        <f t="shared" si="10"/>
        <v>175634169.97</v>
      </c>
    </row>
    <row r="78" spans="1:22" ht="13.5" customHeight="1">
      <c r="A78" s="16"/>
      <c r="B78" s="12" t="s">
        <v>43</v>
      </c>
      <c r="C78" s="28">
        <f>C79+C80</f>
        <v>204927354.63</v>
      </c>
      <c r="D78" s="28">
        <f>D79+D80</f>
        <v>7472462.25</v>
      </c>
      <c r="E78" s="28">
        <f>E79+E80</f>
        <v>15031180.72</v>
      </c>
      <c r="F78" s="28">
        <f>F79+F80</f>
        <v>29293184.66</v>
      </c>
      <c r="G78" s="28"/>
      <c r="H78" s="28">
        <f>H79+H80</f>
        <v>2456378.67</v>
      </c>
      <c r="I78" s="28">
        <f>I79+I80</f>
        <v>5402746.33</v>
      </c>
      <c r="J78" s="28">
        <f>J79+J80</f>
        <v>18930964.17</v>
      </c>
      <c r="L78" s="37">
        <f t="shared" si="11"/>
        <v>7558718.470000001</v>
      </c>
      <c r="M78" s="37">
        <f t="shared" si="12"/>
        <v>14262003.94</v>
      </c>
      <c r="N78" s="37"/>
      <c r="O78" s="37">
        <f t="shared" si="13"/>
        <v>2946367.66</v>
      </c>
      <c r="P78" s="37">
        <f t="shared" si="14"/>
        <v>13528217.840000002</v>
      </c>
      <c r="R78" s="37">
        <f t="shared" si="15"/>
        <v>5016083.58</v>
      </c>
      <c r="S78" s="37">
        <f t="shared" si="16"/>
        <v>9628434.39</v>
      </c>
      <c r="T78" s="37">
        <f t="shared" si="17"/>
        <v>10362220.489999998</v>
      </c>
      <c r="U78" s="3">
        <f t="shared" si="9"/>
        <v>185996390.45999998</v>
      </c>
      <c r="V78" s="3">
        <f t="shared" si="10"/>
        <v>175634169.97</v>
      </c>
    </row>
    <row r="79" spans="1:22" ht="13.5" customHeight="1">
      <c r="A79" s="16"/>
      <c r="B79" s="10" t="s">
        <v>0</v>
      </c>
      <c r="C79" s="11">
        <v>204927354.63</v>
      </c>
      <c r="D79" s="11">
        <v>7472462.25</v>
      </c>
      <c r="E79" s="11">
        <v>15031180.72</v>
      </c>
      <c r="F79" s="11">
        <v>29293184.66</v>
      </c>
      <c r="G79" s="11"/>
      <c r="H79" s="11">
        <v>2456378.67</v>
      </c>
      <c r="I79" s="11">
        <v>5402746.33</v>
      </c>
      <c r="J79" s="11">
        <v>18930964.17</v>
      </c>
      <c r="L79" s="37">
        <f t="shared" si="11"/>
        <v>7558718.470000001</v>
      </c>
      <c r="M79" s="37">
        <f t="shared" si="12"/>
        <v>14262003.94</v>
      </c>
      <c r="N79" s="37"/>
      <c r="O79" s="37">
        <f t="shared" si="13"/>
        <v>2946367.66</v>
      </c>
      <c r="P79" s="37">
        <f t="shared" si="14"/>
        <v>13528217.840000002</v>
      </c>
      <c r="R79" s="37">
        <f t="shared" si="15"/>
        <v>5016083.58</v>
      </c>
      <c r="S79" s="37">
        <f t="shared" si="16"/>
        <v>9628434.39</v>
      </c>
      <c r="T79" s="37">
        <f t="shared" si="17"/>
        <v>10362220.489999998</v>
      </c>
      <c r="U79" s="3">
        <f t="shared" si="9"/>
        <v>0</v>
      </c>
      <c r="V79" s="3">
        <f t="shared" si="10"/>
        <v>0</v>
      </c>
    </row>
    <row r="80" spans="1:22" ht="13.5" customHeight="1">
      <c r="A80" s="16"/>
      <c r="B80" s="10" t="s">
        <v>2</v>
      </c>
      <c r="C80" s="11">
        <v>0</v>
      </c>
      <c r="D80" s="11">
        <v>0</v>
      </c>
      <c r="E80" s="11">
        <v>0</v>
      </c>
      <c r="F80" s="11">
        <v>0</v>
      </c>
      <c r="G80" s="11"/>
      <c r="H80" s="11">
        <v>0</v>
      </c>
      <c r="I80" s="11">
        <v>0</v>
      </c>
      <c r="J80" s="11">
        <v>0</v>
      </c>
      <c r="L80" s="37">
        <f t="shared" si="11"/>
        <v>0</v>
      </c>
      <c r="M80" s="37">
        <f t="shared" si="12"/>
        <v>0</v>
      </c>
      <c r="N80" s="37"/>
      <c r="O80" s="37">
        <f t="shared" si="13"/>
        <v>0</v>
      </c>
      <c r="P80" s="37">
        <f t="shared" si="14"/>
        <v>0</v>
      </c>
      <c r="R80" s="37">
        <f t="shared" si="15"/>
        <v>0</v>
      </c>
      <c r="S80" s="37">
        <f t="shared" si="16"/>
        <v>0</v>
      </c>
      <c r="T80" s="37">
        <f t="shared" si="17"/>
        <v>0</v>
      </c>
      <c r="U80" s="3">
        <f t="shared" si="9"/>
        <v>876389187.8624</v>
      </c>
      <c r="V80" s="3">
        <f t="shared" si="10"/>
        <v>714948599.5424</v>
      </c>
    </row>
    <row r="81" spans="1:22" ht="13.5" customHeight="1">
      <c r="A81" s="16"/>
      <c r="B81" s="12" t="s">
        <v>58</v>
      </c>
      <c r="C81" s="28">
        <f>C82+C83</f>
        <v>971248182.6924</v>
      </c>
      <c r="D81" s="28">
        <f>D82+D83</f>
        <v>94042253.60776666</v>
      </c>
      <c r="E81" s="28">
        <f>E82+E83</f>
        <v>175424351.24</v>
      </c>
      <c r="F81" s="28">
        <f>F82+F83</f>
        <v>256299583.15</v>
      </c>
      <c r="G81" s="28"/>
      <c r="H81" s="28">
        <f>H82+H83</f>
        <v>10527853.45</v>
      </c>
      <c r="I81" s="28">
        <f>I82+I83</f>
        <v>44004864.08</v>
      </c>
      <c r="J81" s="28">
        <f>J82+J83</f>
        <v>94858994.82999998</v>
      </c>
      <c r="L81" s="37">
        <f t="shared" si="11"/>
        <v>81382097.63223335</v>
      </c>
      <c r="M81" s="37">
        <f t="shared" si="12"/>
        <v>80875231.91</v>
      </c>
      <c r="N81" s="37"/>
      <c r="O81" s="37">
        <f t="shared" si="13"/>
        <v>33477010.63</v>
      </c>
      <c r="P81" s="37">
        <f t="shared" si="14"/>
        <v>50854130.749999985</v>
      </c>
      <c r="R81" s="37">
        <f t="shared" si="15"/>
        <v>83514400.15776666</v>
      </c>
      <c r="S81" s="37">
        <f t="shared" si="16"/>
        <v>131419487.16000001</v>
      </c>
      <c r="T81" s="37">
        <f t="shared" si="17"/>
        <v>161440588.32000002</v>
      </c>
      <c r="U81" s="3">
        <f t="shared" si="9"/>
        <v>872360866.8624</v>
      </c>
      <c r="V81" s="3">
        <f t="shared" si="10"/>
        <v>712257681.5424</v>
      </c>
    </row>
    <row r="82" spans="1:22" ht="13.5" customHeight="1">
      <c r="A82" s="16"/>
      <c r="B82" s="10" t="s">
        <v>0</v>
      </c>
      <c r="C82" s="11">
        <v>967219861.6924</v>
      </c>
      <c r="D82" s="11">
        <v>92704850.60776666</v>
      </c>
      <c r="E82" s="11">
        <v>174086948.24</v>
      </c>
      <c r="F82" s="11">
        <v>254962180.15</v>
      </c>
      <c r="G82" s="11"/>
      <c r="H82" s="11">
        <v>10527853.45</v>
      </c>
      <c r="I82" s="11">
        <v>44004864.08</v>
      </c>
      <c r="J82" s="11">
        <v>94858994.82999998</v>
      </c>
      <c r="L82" s="37">
        <f t="shared" si="11"/>
        <v>81382097.63223335</v>
      </c>
      <c r="M82" s="37">
        <f t="shared" si="12"/>
        <v>80875231.91</v>
      </c>
      <c r="N82" s="37"/>
      <c r="O82" s="37">
        <f t="shared" si="13"/>
        <v>33477010.63</v>
      </c>
      <c r="P82" s="37">
        <f t="shared" si="14"/>
        <v>50854130.749999985</v>
      </c>
      <c r="R82" s="37">
        <f t="shared" si="15"/>
        <v>82176997.15776666</v>
      </c>
      <c r="S82" s="37">
        <f t="shared" si="16"/>
        <v>130082084.16000001</v>
      </c>
      <c r="T82" s="37">
        <f t="shared" si="17"/>
        <v>160103185.32000002</v>
      </c>
      <c r="U82" s="3">
        <f t="shared" si="9"/>
        <v>4028321</v>
      </c>
      <c r="V82" s="3">
        <f t="shared" si="10"/>
        <v>2690918</v>
      </c>
    </row>
    <row r="83" spans="1:22" ht="13.5" customHeight="1">
      <c r="A83" s="16"/>
      <c r="B83" s="10" t="s">
        <v>2</v>
      </c>
      <c r="C83" s="11">
        <v>4028321</v>
      </c>
      <c r="D83" s="11">
        <v>1337403</v>
      </c>
      <c r="E83" s="11">
        <v>1337403</v>
      </c>
      <c r="F83" s="11">
        <v>1337403</v>
      </c>
      <c r="G83" s="11"/>
      <c r="H83" s="11"/>
      <c r="I83" s="11"/>
      <c r="J83" s="11"/>
      <c r="L83" s="37">
        <f t="shared" si="11"/>
        <v>0</v>
      </c>
      <c r="M83" s="37">
        <f t="shared" si="12"/>
        <v>0</v>
      </c>
      <c r="N83" s="37"/>
      <c r="O83" s="37">
        <f t="shared" si="13"/>
        <v>0</v>
      </c>
      <c r="P83" s="37">
        <f t="shared" si="14"/>
        <v>0</v>
      </c>
      <c r="R83" s="37">
        <f t="shared" si="15"/>
        <v>1337403</v>
      </c>
      <c r="S83" s="37">
        <f t="shared" si="16"/>
        <v>1337403</v>
      </c>
      <c r="T83" s="37">
        <f t="shared" si="17"/>
        <v>1337403</v>
      </c>
      <c r="U83" s="3">
        <f t="shared" si="9"/>
        <v>116893229</v>
      </c>
      <c r="V83" s="3">
        <f t="shared" si="10"/>
        <v>94463097</v>
      </c>
    </row>
    <row r="84" spans="1:22" ht="13.5" customHeight="1">
      <c r="A84" s="16"/>
      <c r="B84" s="12" t="s">
        <v>49</v>
      </c>
      <c r="C84" s="28">
        <f>C85+C86</f>
        <v>153987741</v>
      </c>
      <c r="D84" s="28">
        <f>D85+D86</f>
        <v>36163745</v>
      </c>
      <c r="E84" s="28">
        <f>E85+E86</f>
        <v>47548263</v>
      </c>
      <c r="F84" s="28">
        <f>F85+F86</f>
        <v>59524644</v>
      </c>
      <c r="G84" s="28"/>
      <c r="H84" s="28">
        <f>H85+H86</f>
        <v>500045</v>
      </c>
      <c r="I84" s="28">
        <f>I85+I86</f>
        <v>26559310</v>
      </c>
      <c r="J84" s="28">
        <f>J85+J86</f>
        <v>37094512</v>
      </c>
      <c r="L84" s="37">
        <f t="shared" si="11"/>
        <v>11384518</v>
      </c>
      <c r="M84" s="37">
        <f t="shared" si="12"/>
        <v>11976381</v>
      </c>
      <c r="N84" s="37"/>
      <c r="O84" s="37">
        <f t="shared" si="13"/>
        <v>26059265</v>
      </c>
      <c r="P84" s="37">
        <f t="shared" si="14"/>
        <v>10535202</v>
      </c>
      <c r="R84" s="37">
        <f t="shared" si="15"/>
        <v>35663700</v>
      </c>
      <c r="S84" s="37">
        <f t="shared" si="16"/>
        <v>20988953</v>
      </c>
      <c r="T84" s="37">
        <f t="shared" si="17"/>
        <v>22430132</v>
      </c>
      <c r="U84" s="3">
        <f t="shared" si="9"/>
        <v>116893229</v>
      </c>
      <c r="V84" s="3">
        <f t="shared" si="10"/>
        <v>94463097</v>
      </c>
    </row>
    <row r="85" spans="1:22" ht="13.5" customHeight="1">
      <c r="A85" s="16"/>
      <c r="B85" s="10" t="s">
        <v>0</v>
      </c>
      <c r="C85" s="11">
        <v>153987741</v>
      </c>
      <c r="D85" s="11">
        <v>36163745</v>
      </c>
      <c r="E85" s="11">
        <v>47548263</v>
      </c>
      <c r="F85" s="11">
        <v>59524644</v>
      </c>
      <c r="G85" s="11"/>
      <c r="H85" s="11">
        <v>500045</v>
      </c>
      <c r="I85" s="11">
        <v>26559310</v>
      </c>
      <c r="J85" s="11">
        <v>37094512</v>
      </c>
      <c r="L85" s="37">
        <f t="shared" si="11"/>
        <v>11384518</v>
      </c>
      <c r="M85" s="37">
        <f t="shared" si="12"/>
        <v>11976381</v>
      </c>
      <c r="N85" s="37"/>
      <c r="O85" s="37">
        <f t="shared" si="13"/>
        <v>26059265</v>
      </c>
      <c r="P85" s="37">
        <f t="shared" si="14"/>
        <v>10535202</v>
      </c>
      <c r="R85" s="37">
        <f t="shared" si="15"/>
        <v>35663700</v>
      </c>
      <c r="S85" s="37">
        <f t="shared" si="16"/>
        <v>20988953</v>
      </c>
      <c r="T85" s="37">
        <f t="shared" si="17"/>
        <v>22430132</v>
      </c>
      <c r="U85" s="3">
        <f t="shared" si="9"/>
        <v>0</v>
      </c>
      <c r="V85" s="3">
        <f t="shared" si="10"/>
        <v>0</v>
      </c>
    </row>
    <row r="86" spans="1:22" ht="13.5" customHeight="1">
      <c r="A86" s="16"/>
      <c r="B86" s="10" t="s">
        <v>2</v>
      </c>
      <c r="C86" s="11">
        <v>0</v>
      </c>
      <c r="D86" s="11">
        <v>0</v>
      </c>
      <c r="E86" s="11">
        <v>0</v>
      </c>
      <c r="F86" s="11">
        <v>0</v>
      </c>
      <c r="G86" s="11"/>
      <c r="H86" s="11">
        <v>0</v>
      </c>
      <c r="I86" s="11">
        <v>0</v>
      </c>
      <c r="J86" s="11">
        <v>0</v>
      </c>
      <c r="L86" s="37">
        <f t="shared" si="11"/>
        <v>0</v>
      </c>
      <c r="M86" s="37">
        <f t="shared" si="12"/>
        <v>0</v>
      </c>
      <c r="N86" s="37"/>
      <c r="O86" s="37">
        <f t="shared" si="13"/>
        <v>0</v>
      </c>
      <c r="P86" s="37">
        <f t="shared" si="14"/>
        <v>0</v>
      </c>
      <c r="R86" s="37">
        <f t="shared" si="15"/>
        <v>0</v>
      </c>
      <c r="S86" s="37">
        <f t="shared" si="16"/>
        <v>0</v>
      </c>
      <c r="T86" s="37">
        <f t="shared" si="17"/>
        <v>0</v>
      </c>
      <c r="U86" s="3">
        <f t="shared" si="9"/>
        <v>135141311.02999997</v>
      </c>
      <c r="V86" s="3">
        <f t="shared" si="10"/>
        <v>114347653.42499998</v>
      </c>
    </row>
    <row r="87" spans="1:22" ht="21" customHeight="1">
      <c r="A87" s="16"/>
      <c r="B87" s="12" t="s">
        <v>47</v>
      </c>
      <c r="C87" s="28">
        <f>C88+C89</f>
        <v>145360366.89</v>
      </c>
      <c r="D87" s="28">
        <f>D88+D89</f>
        <v>10337571.155</v>
      </c>
      <c r="E87" s="28">
        <f>E88+E89</f>
        <v>20675142.31</v>
      </c>
      <c r="F87" s="28">
        <f>F88+F89</f>
        <v>31012713.464999996</v>
      </c>
      <c r="G87" s="28"/>
      <c r="H87" s="28">
        <f>H88+H89</f>
        <v>1810654.9</v>
      </c>
      <c r="I87" s="28">
        <f>I88+I89</f>
        <v>6031903.84</v>
      </c>
      <c r="J87" s="28">
        <f>J88+J89</f>
        <v>10219055.86</v>
      </c>
      <c r="L87" s="37">
        <f t="shared" si="11"/>
        <v>10337571.155</v>
      </c>
      <c r="M87" s="37">
        <f t="shared" si="12"/>
        <v>10337571.154999997</v>
      </c>
      <c r="N87" s="37"/>
      <c r="O87" s="37">
        <f t="shared" si="13"/>
        <v>4221248.9399999995</v>
      </c>
      <c r="P87" s="37">
        <f t="shared" si="14"/>
        <v>4187152.0199999996</v>
      </c>
      <c r="R87" s="37">
        <f t="shared" si="15"/>
        <v>8526916.254999999</v>
      </c>
      <c r="S87" s="37">
        <f t="shared" si="16"/>
        <v>14643238.469999999</v>
      </c>
      <c r="T87" s="37">
        <f t="shared" si="17"/>
        <v>20793657.604999997</v>
      </c>
      <c r="U87" s="3">
        <f t="shared" si="9"/>
        <v>135141311.02999997</v>
      </c>
      <c r="V87" s="3">
        <f t="shared" si="10"/>
        <v>114347653.42499998</v>
      </c>
    </row>
    <row r="88" spans="1:22" ht="13.5" customHeight="1">
      <c r="A88" s="16"/>
      <c r="B88" s="10" t="s">
        <v>0</v>
      </c>
      <c r="C88" s="11">
        <v>145360366.89</v>
      </c>
      <c r="D88" s="11">
        <v>10337571.155</v>
      </c>
      <c r="E88" s="11">
        <v>20675142.31</v>
      </c>
      <c r="F88" s="11">
        <v>31012713.464999996</v>
      </c>
      <c r="G88" s="11"/>
      <c r="H88" s="11">
        <v>1810654.9</v>
      </c>
      <c r="I88" s="11">
        <v>6031903.84</v>
      </c>
      <c r="J88" s="11">
        <v>10219055.86</v>
      </c>
      <c r="L88" s="37">
        <f t="shared" si="11"/>
        <v>10337571.155</v>
      </c>
      <c r="M88" s="37">
        <f t="shared" si="12"/>
        <v>10337571.154999997</v>
      </c>
      <c r="N88" s="37"/>
      <c r="O88" s="37">
        <f t="shared" si="13"/>
        <v>4221248.9399999995</v>
      </c>
      <c r="P88" s="37">
        <f t="shared" si="14"/>
        <v>4187152.0199999996</v>
      </c>
      <c r="R88" s="37">
        <f t="shared" si="15"/>
        <v>8526916.254999999</v>
      </c>
      <c r="S88" s="37">
        <f t="shared" si="16"/>
        <v>14643238.469999999</v>
      </c>
      <c r="T88" s="37">
        <f t="shared" si="17"/>
        <v>20793657.604999997</v>
      </c>
      <c r="U88" s="3">
        <f t="shared" si="9"/>
        <v>0</v>
      </c>
      <c r="V88" s="3">
        <f t="shared" si="10"/>
        <v>0</v>
      </c>
    </row>
    <row r="89" spans="1:22" ht="13.5" customHeight="1">
      <c r="A89" s="16"/>
      <c r="B89" s="10" t="s">
        <v>2</v>
      </c>
      <c r="C89" s="11">
        <v>0</v>
      </c>
      <c r="D89" s="11">
        <v>0</v>
      </c>
      <c r="E89" s="11">
        <v>0</v>
      </c>
      <c r="F89" s="11">
        <v>0</v>
      </c>
      <c r="G89" s="11"/>
      <c r="H89" s="11">
        <v>0</v>
      </c>
      <c r="I89" s="11">
        <v>0</v>
      </c>
      <c r="J89" s="11">
        <v>0</v>
      </c>
      <c r="L89" s="37">
        <f t="shared" si="11"/>
        <v>0</v>
      </c>
      <c r="M89" s="37">
        <f t="shared" si="12"/>
        <v>0</v>
      </c>
      <c r="N89" s="37"/>
      <c r="O89" s="37">
        <f t="shared" si="13"/>
        <v>0</v>
      </c>
      <c r="P89" s="37">
        <f t="shared" si="14"/>
        <v>0</v>
      </c>
      <c r="R89" s="37">
        <f t="shared" si="15"/>
        <v>0</v>
      </c>
      <c r="S89" s="37">
        <f t="shared" si="16"/>
        <v>0</v>
      </c>
      <c r="T89" s="37">
        <f t="shared" si="17"/>
        <v>0</v>
      </c>
      <c r="U89" s="3">
        <f t="shared" si="9"/>
        <v>302217010.86</v>
      </c>
      <c r="V89" s="3">
        <f t="shared" si="10"/>
        <v>264355550.07999998</v>
      </c>
    </row>
    <row r="90" spans="1:22" ht="13.5" customHeight="1">
      <c r="A90" s="16"/>
      <c r="B90" s="12" t="s">
        <v>45</v>
      </c>
      <c r="C90" s="28">
        <f>C91+C92</f>
        <v>357811546.51</v>
      </c>
      <c r="D90" s="28">
        <f>D91+D92</f>
        <v>30181969.26</v>
      </c>
      <c r="E90" s="28">
        <f>E91+E92</f>
        <v>62021666.57</v>
      </c>
      <c r="F90" s="28">
        <f>F91+F92</f>
        <v>93455996.43</v>
      </c>
      <c r="G90" s="28"/>
      <c r="H90" s="28">
        <f>H91+H92</f>
        <v>14397054.23</v>
      </c>
      <c r="I90" s="28">
        <f>I91+I92</f>
        <v>33039318.94</v>
      </c>
      <c r="J90" s="28">
        <f>J91+J92</f>
        <v>55594535.65</v>
      </c>
      <c r="L90" s="37">
        <f t="shared" si="11"/>
        <v>31839697.31</v>
      </c>
      <c r="M90" s="37">
        <f t="shared" si="12"/>
        <v>31434329.860000007</v>
      </c>
      <c r="N90" s="37"/>
      <c r="O90" s="37">
        <f t="shared" si="13"/>
        <v>18642264.71</v>
      </c>
      <c r="P90" s="37">
        <f t="shared" si="14"/>
        <v>22555216.709999997</v>
      </c>
      <c r="R90" s="37">
        <f t="shared" si="15"/>
        <v>15784915.030000001</v>
      </c>
      <c r="S90" s="37">
        <f t="shared" si="16"/>
        <v>28982347.63</v>
      </c>
      <c r="T90" s="37">
        <f t="shared" si="17"/>
        <v>37861460.78000001</v>
      </c>
      <c r="U90" s="3">
        <f t="shared" si="9"/>
        <v>302217010.86</v>
      </c>
      <c r="V90" s="3">
        <f t="shared" si="10"/>
        <v>264355550.07999998</v>
      </c>
    </row>
    <row r="91" spans="1:22" ht="13.5" customHeight="1">
      <c r="A91" s="16"/>
      <c r="B91" s="10" t="s">
        <v>0</v>
      </c>
      <c r="C91" s="11">
        <v>357811546.51</v>
      </c>
      <c r="D91" s="11">
        <v>30181969.26</v>
      </c>
      <c r="E91" s="11">
        <v>62021666.57</v>
      </c>
      <c r="F91" s="11">
        <v>93455996.43</v>
      </c>
      <c r="G91" s="11"/>
      <c r="H91" s="11">
        <v>14397054.23</v>
      </c>
      <c r="I91" s="11">
        <v>33039318.94</v>
      </c>
      <c r="J91" s="11">
        <v>55594535.65</v>
      </c>
      <c r="L91" s="37">
        <f t="shared" si="11"/>
        <v>31839697.31</v>
      </c>
      <c r="M91" s="37">
        <f t="shared" si="12"/>
        <v>31434329.860000007</v>
      </c>
      <c r="N91" s="37"/>
      <c r="O91" s="37">
        <f t="shared" si="13"/>
        <v>18642264.71</v>
      </c>
      <c r="P91" s="37">
        <f t="shared" si="14"/>
        <v>22555216.709999997</v>
      </c>
      <c r="R91" s="37">
        <f t="shared" si="15"/>
        <v>15784915.030000001</v>
      </c>
      <c r="S91" s="37">
        <f t="shared" si="16"/>
        <v>28982347.63</v>
      </c>
      <c r="T91" s="37">
        <f t="shared" si="17"/>
        <v>37861460.78000001</v>
      </c>
      <c r="U91" s="3">
        <f t="shared" si="9"/>
        <v>0</v>
      </c>
      <c r="V91" s="3">
        <f t="shared" si="10"/>
        <v>0</v>
      </c>
    </row>
    <row r="92" spans="1:22" ht="13.5" customHeight="1">
      <c r="A92" s="16"/>
      <c r="B92" s="10" t="s">
        <v>2</v>
      </c>
      <c r="C92" s="11">
        <v>0</v>
      </c>
      <c r="D92" s="11">
        <v>0</v>
      </c>
      <c r="E92" s="11">
        <v>0</v>
      </c>
      <c r="F92" s="11">
        <v>0</v>
      </c>
      <c r="G92" s="11"/>
      <c r="H92" s="11">
        <v>0</v>
      </c>
      <c r="I92" s="11">
        <v>0</v>
      </c>
      <c r="J92" s="11">
        <v>0</v>
      </c>
      <c r="L92" s="37">
        <f t="shared" si="11"/>
        <v>0</v>
      </c>
      <c r="M92" s="37">
        <f t="shared" si="12"/>
        <v>0</v>
      </c>
      <c r="N92" s="37"/>
      <c r="O92" s="37">
        <f t="shared" si="13"/>
        <v>0</v>
      </c>
      <c r="P92" s="37">
        <f t="shared" si="14"/>
        <v>0</v>
      </c>
      <c r="R92" s="37">
        <f t="shared" si="15"/>
        <v>0</v>
      </c>
      <c r="S92" s="37">
        <f t="shared" si="16"/>
        <v>0</v>
      </c>
      <c r="T92" s="37">
        <f t="shared" si="17"/>
        <v>0</v>
      </c>
      <c r="U92" s="3">
        <f t="shared" si="9"/>
        <v>1169901175.7535172</v>
      </c>
      <c r="V92" s="3">
        <f t="shared" si="10"/>
        <v>982873470.405</v>
      </c>
    </row>
    <row r="93" spans="1:22" ht="21" customHeight="1">
      <c r="A93" s="16"/>
      <c r="B93" s="12" t="s">
        <v>48</v>
      </c>
      <c r="C93" s="28">
        <f>C94+C95</f>
        <v>1310497960.54</v>
      </c>
      <c r="D93" s="28">
        <f>D94+D95</f>
        <v>109208163.37833333</v>
      </c>
      <c r="E93" s="28">
        <f>E94+E95</f>
        <v>218416326.75666666</v>
      </c>
      <c r="F93" s="28">
        <f>F94+F95</f>
        <v>327624490.135</v>
      </c>
      <c r="G93" s="28"/>
      <c r="H93" s="28">
        <f>H94+H95</f>
        <v>46865594.92882759</v>
      </c>
      <c r="I93" s="28">
        <f>I94+I95</f>
        <v>93731189.85765518</v>
      </c>
      <c r="J93" s="28">
        <f>J94+J95</f>
        <v>140596784.78648275</v>
      </c>
      <c r="L93" s="37">
        <f t="shared" si="11"/>
        <v>109208163.37833333</v>
      </c>
      <c r="M93" s="37">
        <f t="shared" si="12"/>
        <v>109208163.37833333</v>
      </c>
      <c r="N93" s="37"/>
      <c r="O93" s="37">
        <f t="shared" si="13"/>
        <v>46865594.92882759</v>
      </c>
      <c r="P93" s="37">
        <f t="shared" si="14"/>
        <v>46865594.92882757</v>
      </c>
      <c r="R93" s="37">
        <f t="shared" si="15"/>
        <v>62342568.44950574</v>
      </c>
      <c r="S93" s="37">
        <f t="shared" si="16"/>
        <v>124685136.89901148</v>
      </c>
      <c r="T93" s="37">
        <f t="shared" si="17"/>
        <v>187027705.34851724</v>
      </c>
      <c r="U93" s="3">
        <f t="shared" si="9"/>
        <v>656842542.4835172</v>
      </c>
      <c r="V93" s="3">
        <f t="shared" si="10"/>
        <v>576310897.155</v>
      </c>
    </row>
    <row r="94" spans="1:22" ht="13.5" customHeight="1">
      <c r="A94" s="16"/>
      <c r="B94" s="10" t="s">
        <v>0</v>
      </c>
      <c r="C94" s="11">
        <v>768414529.54</v>
      </c>
      <c r="D94" s="11">
        <v>64034544.12833333</v>
      </c>
      <c r="E94" s="11">
        <v>128069088.25666666</v>
      </c>
      <c r="F94" s="11">
        <v>192103632.385</v>
      </c>
      <c r="G94" s="11"/>
      <c r="H94" s="11">
        <v>37190662.35216092</v>
      </c>
      <c r="I94" s="11">
        <v>74381324.70432185</v>
      </c>
      <c r="J94" s="11">
        <v>111571987.05648276</v>
      </c>
      <c r="L94" s="37">
        <f t="shared" si="11"/>
        <v>64034544.12833333</v>
      </c>
      <c r="M94" s="37">
        <f t="shared" si="12"/>
        <v>64034544.12833333</v>
      </c>
      <c r="N94" s="37"/>
      <c r="O94" s="37">
        <f t="shared" si="13"/>
        <v>37190662.35216092</v>
      </c>
      <c r="P94" s="37">
        <f t="shared" si="14"/>
        <v>37190662.352160916</v>
      </c>
      <c r="R94" s="37">
        <f t="shared" si="15"/>
        <v>26843881.776172407</v>
      </c>
      <c r="S94" s="37">
        <f t="shared" si="16"/>
        <v>53687763.552344814</v>
      </c>
      <c r="T94" s="37">
        <f t="shared" si="17"/>
        <v>80531645.32851723</v>
      </c>
      <c r="U94" s="3">
        <f t="shared" si="9"/>
        <v>513058633.27</v>
      </c>
      <c r="V94" s="3">
        <f t="shared" si="10"/>
        <v>406562573.25</v>
      </c>
    </row>
    <row r="95" spans="1:22" ht="13.5" customHeight="1">
      <c r="A95" s="16"/>
      <c r="B95" s="10" t="s">
        <v>2</v>
      </c>
      <c r="C95" s="11">
        <v>542083431</v>
      </c>
      <c r="D95" s="11">
        <v>45173619.25</v>
      </c>
      <c r="E95" s="11">
        <v>90347238.5</v>
      </c>
      <c r="F95" s="11">
        <v>135520857.75</v>
      </c>
      <c r="G95" s="11"/>
      <c r="H95" s="11">
        <v>9674932.576666666</v>
      </c>
      <c r="I95" s="11">
        <v>19349865.153333332</v>
      </c>
      <c r="J95" s="11">
        <v>29024797.729999997</v>
      </c>
      <c r="L95" s="37">
        <f t="shared" si="11"/>
        <v>45173619.25</v>
      </c>
      <c r="M95" s="37">
        <f t="shared" si="12"/>
        <v>45173619.25</v>
      </c>
      <c r="N95" s="37"/>
      <c r="O95" s="37">
        <f t="shared" si="13"/>
        <v>9674932.576666666</v>
      </c>
      <c r="P95" s="37">
        <f t="shared" si="14"/>
        <v>9674932.576666664</v>
      </c>
      <c r="R95" s="37">
        <f t="shared" si="15"/>
        <v>35498686.67333333</v>
      </c>
      <c r="S95" s="37">
        <f t="shared" si="16"/>
        <v>70997373.34666666</v>
      </c>
      <c r="T95" s="37">
        <f t="shared" si="17"/>
        <v>106496060.02000001</v>
      </c>
      <c r="U95" s="3">
        <f t="shared" si="9"/>
        <v>77475543.95000002</v>
      </c>
      <c r="V95" s="3">
        <f t="shared" si="10"/>
        <v>62575293.72166668</v>
      </c>
    </row>
    <row r="96" spans="1:22" ht="13.5" customHeight="1">
      <c r="A96" s="16"/>
      <c r="B96" s="13" t="s">
        <v>85</v>
      </c>
      <c r="C96" s="28">
        <f>C97+C98</f>
        <v>84851175.83000001</v>
      </c>
      <c r="D96" s="28">
        <f>D97+D98</f>
        <v>7554311.568333332</v>
      </c>
      <c r="E96" s="28">
        <f>E97+E98</f>
        <v>14733623.138333332</v>
      </c>
      <c r="F96" s="28">
        <f>F97+F98</f>
        <v>22275882.108333334</v>
      </c>
      <c r="G96" s="28"/>
      <c r="H96" s="28">
        <f>H97+H98</f>
        <v>0</v>
      </c>
      <c r="I96" s="28">
        <f>I97+I98</f>
        <v>2094373.8599999999</v>
      </c>
      <c r="J96" s="28">
        <f>J97+J98</f>
        <v>7375631.879999999</v>
      </c>
      <c r="L96" s="37">
        <f t="shared" si="11"/>
        <v>7179311.569999999</v>
      </c>
      <c r="M96" s="37">
        <f t="shared" si="12"/>
        <v>7542258.9700000025</v>
      </c>
      <c r="N96" s="37"/>
      <c r="O96" s="37">
        <f t="shared" si="13"/>
        <v>2094373.8599999999</v>
      </c>
      <c r="P96" s="37">
        <f t="shared" si="14"/>
        <v>5281258.02</v>
      </c>
      <c r="R96" s="37">
        <f t="shared" si="15"/>
        <v>7554311.568333332</v>
      </c>
      <c r="S96" s="37">
        <f t="shared" si="16"/>
        <v>12639249.278333332</v>
      </c>
      <c r="T96" s="37">
        <f t="shared" si="17"/>
        <v>14900250.228333335</v>
      </c>
      <c r="U96" s="3">
        <f t="shared" si="9"/>
        <v>77475543.95000002</v>
      </c>
      <c r="V96" s="3">
        <f t="shared" si="10"/>
        <v>62575293.72166668</v>
      </c>
    </row>
    <row r="97" spans="1:22" ht="13.5" customHeight="1">
      <c r="A97" s="16"/>
      <c r="B97" s="10" t="s">
        <v>0</v>
      </c>
      <c r="C97" s="11">
        <v>84851175.83000001</v>
      </c>
      <c r="D97" s="11">
        <v>7554311.568333332</v>
      </c>
      <c r="E97" s="11">
        <v>14733623.138333332</v>
      </c>
      <c r="F97" s="11">
        <v>22275882.108333334</v>
      </c>
      <c r="G97" s="11"/>
      <c r="H97" s="11">
        <v>0</v>
      </c>
      <c r="I97" s="11">
        <v>2094373.8599999999</v>
      </c>
      <c r="J97" s="11">
        <v>7375631.879999999</v>
      </c>
      <c r="L97" s="37">
        <f t="shared" si="11"/>
        <v>7179311.569999999</v>
      </c>
      <c r="M97" s="37">
        <f t="shared" si="12"/>
        <v>7542258.9700000025</v>
      </c>
      <c r="N97" s="37"/>
      <c r="O97" s="37">
        <f t="shared" si="13"/>
        <v>2094373.8599999999</v>
      </c>
      <c r="P97" s="37">
        <f t="shared" si="14"/>
        <v>5281258.02</v>
      </c>
      <c r="R97" s="37">
        <f t="shared" si="15"/>
        <v>7554311.568333332</v>
      </c>
      <c r="S97" s="37">
        <f t="shared" si="16"/>
        <v>12639249.278333332</v>
      </c>
      <c r="T97" s="37">
        <f t="shared" si="17"/>
        <v>14900250.228333335</v>
      </c>
      <c r="U97" s="3">
        <f t="shared" si="9"/>
        <v>0</v>
      </c>
      <c r="V97" s="3">
        <f t="shared" si="10"/>
        <v>0</v>
      </c>
    </row>
    <row r="98" spans="1:22" ht="13.5" customHeight="1">
      <c r="A98" s="16"/>
      <c r="B98" s="10" t="s">
        <v>2</v>
      </c>
      <c r="C98" s="11">
        <v>0</v>
      </c>
      <c r="D98" s="11">
        <v>0</v>
      </c>
      <c r="E98" s="11">
        <v>0</v>
      </c>
      <c r="F98" s="11">
        <v>0</v>
      </c>
      <c r="G98" s="11"/>
      <c r="H98" s="11">
        <v>0</v>
      </c>
      <c r="I98" s="11">
        <v>0</v>
      </c>
      <c r="J98" s="11">
        <v>0</v>
      </c>
      <c r="L98" s="37">
        <f t="shared" si="11"/>
        <v>0</v>
      </c>
      <c r="M98" s="37">
        <f t="shared" si="12"/>
        <v>0</v>
      </c>
      <c r="N98" s="37"/>
      <c r="O98" s="37">
        <f t="shared" si="13"/>
        <v>0</v>
      </c>
      <c r="P98" s="37">
        <f t="shared" si="14"/>
        <v>0</v>
      </c>
      <c r="R98" s="37">
        <f t="shared" si="15"/>
        <v>0</v>
      </c>
      <c r="S98" s="37">
        <f t="shared" si="16"/>
        <v>0</v>
      </c>
      <c r="T98" s="37">
        <f t="shared" si="17"/>
        <v>0</v>
      </c>
      <c r="U98" s="3">
        <f t="shared" si="9"/>
        <v>6224550</v>
      </c>
      <c r="V98" s="3">
        <f t="shared" si="10"/>
        <v>5237381</v>
      </c>
    </row>
    <row r="99" spans="1:22" ht="21" customHeight="1">
      <c r="A99" s="16"/>
      <c r="B99" s="12" t="s">
        <v>91</v>
      </c>
      <c r="C99" s="28">
        <f>C100+C101</f>
        <v>7131630</v>
      </c>
      <c r="D99" s="28">
        <f>D100+D101</f>
        <v>594302</v>
      </c>
      <c r="E99" s="28">
        <f>E100+E101</f>
        <v>1244276</v>
      </c>
      <c r="F99" s="28">
        <f>F100+F101</f>
        <v>1894249</v>
      </c>
      <c r="G99" s="28"/>
      <c r="H99" s="28">
        <f>H100+H101</f>
        <v>64000</v>
      </c>
      <c r="I99" s="28">
        <f>I100+I101</f>
        <v>322924</v>
      </c>
      <c r="J99" s="28">
        <f>J100+J101</f>
        <v>907080</v>
      </c>
      <c r="L99" s="37">
        <f t="shared" si="11"/>
        <v>649974</v>
      </c>
      <c r="M99" s="37">
        <f t="shared" si="12"/>
        <v>649973</v>
      </c>
      <c r="N99" s="37"/>
      <c r="O99" s="37">
        <f t="shared" si="13"/>
        <v>258924</v>
      </c>
      <c r="P99" s="37">
        <f t="shared" si="14"/>
        <v>584156</v>
      </c>
      <c r="R99" s="37">
        <f t="shared" si="15"/>
        <v>530302</v>
      </c>
      <c r="S99" s="37">
        <f t="shared" si="16"/>
        <v>921352</v>
      </c>
      <c r="T99" s="37">
        <f t="shared" si="17"/>
        <v>987169</v>
      </c>
      <c r="U99" s="3">
        <f t="shared" si="9"/>
        <v>6224550</v>
      </c>
      <c r="V99" s="3">
        <f t="shared" si="10"/>
        <v>5237381</v>
      </c>
    </row>
    <row r="100" spans="1:22" ht="13.5" customHeight="1">
      <c r="A100" s="16"/>
      <c r="B100" s="10" t="s">
        <v>0</v>
      </c>
      <c r="C100" s="11">
        <v>7131630</v>
      </c>
      <c r="D100" s="11">
        <v>594302</v>
      </c>
      <c r="E100" s="11">
        <v>1244276</v>
      </c>
      <c r="F100" s="11">
        <v>1894249</v>
      </c>
      <c r="G100" s="11"/>
      <c r="H100" s="11">
        <v>64000</v>
      </c>
      <c r="I100" s="11">
        <v>322924</v>
      </c>
      <c r="J100" s="11">
        <v>907080</v>
      </c>
      <c r="L100" s="37">
        <f t="shared" si="11"/>
        <v>649974</v>
      </c>
      <c r="M100" s="37">
        <f t="shared" si="12"/>
        <v>649973</v>
      </c>
      <c r="N100" s="37"/>
      <c r="O100" s="37">
        <f t="shared" si="13"/>
        <v>258924</v>
      </c>
      <c r="P100" s="37">
        <f t="shared" si="14"/>
        <v>584156</v>
      </c>
      <c r="R100" s="37">
        <f t="shared" si="15"/>
        <v>530302</v>
      </c>
      <c r="S100" s="37">
        <f t="shared" si="16"/>
        <v>921352</v>
      </c>
      <c r="T100" s="37">
        <f t="shared" si="17"/>
        <v>987169</v>
      </c>
      <c r="U100" s="3">
        <f t="shared" si="9"/>
        <v>0</v>
      </c>
      <c r="V100" s="3">
        <f t="shared" si="10"/>
        <v>0</v>
      </c>
    </row>
    <row r="101" spans="1:22" ht="13.5" customHeight="1">
      <c r="A101" s="16"/>
      <c r="B101" s="10" t="s">
        <v>2</v>
      </c>
      <c r="C101" s="11">
        <v>0</v>
      </c>
      <c r="D101" s="11">
        <v>0</v>
      </c>
      <c r="E101" s="11">
        <v>0</v>
      </c>
      <c r="F101" s="11">
        <v>0</v>
      </c>
      <c r="G101" s="11"/>
      <c r="H101" s="11">
        <v>0</v>
      </c>
      <c r="I101" s="11">
        <v>0</v>
      </c>
      <c r="J101" s="11">
        <v>0</v>
      </c>
      <c r="L101" s="37">
        <f t="shared" si="11"/>
        <v>0</v>
      </c>
      <c r="M101" s="37">
        <f t="shared" si="12"/>
        <v>0</v>
      </c>
      <c r="N101" s="37"/>
      <c r="O101" s="37">
        <f t="shared" si="13"/>
        <v>0</v>
      </c>
      <c r="P101" s="37">
        <f t="shared" si="14"/>
        <v>0</v>
      </c>
      <c r="R101" s="37">
        <f t="shared" si="15"/>
        <v>0</v>
      </c>
      <c r="S101" s="37">
        <f t="shared" si="16"/>
        <v>0</v>
      </c>
      <c r="T101" s="37">
        <f t="shared" si="17"/>
        <v>0</v>
      </c>
      <c r="U101" s="3">
        <f t="shared" si="9"/>
        <v>6732614.069999999</v>
      </c>
      <c r="V101" s="3">
        <f t="shared" si="10"/>
        <v>6009807.67</v>
      </c>
    </row>
    <row r="102" spans="1:22" ht="13.5" customHeight="1">
      <c r="A102" s="16"/>
      <c r="B102" s="12" t="s">
        <v>26</v>
      </c>
      <c r="C102" s="28">
        <f>C103+C104</f>
        <v>8585439.52</v>
      </c>
      <c r="D102" s="28">
        <f>D103+D104</f>
        <v>944398.35</v>
      </c>
      <c r="E102" s="28">
        <f>E103+E104</f>
        <v>1802942.2999999998</v>
      </c>
      <c r="F102" s="28">
        <f>F103+F104</f>
        <v>2575631.8499999996</v>
      </c>
      <c r="G102" s="28"/>
      <c r="H102" s="28">
        <f>H103+H104</f>
        <v>112069.56</v>
      </c>
      <c r="I102" s="28">
        <f>I103+I104</f>
        <v>914173.1799999999</v>
      </c>
      <c r="J102" s="28">
        <f>J103+J104</f>
        <v>1852825.45</v>
      </c>
      <c r="L102" s="37">
        <f t="shared" si="11"/>
        <v>858543.9499999998</v>
      </c>
      <c r="M102" s="37">
        <f t="shared" si="12"/>
        <v>772689.5499999998</v>
      </c>
      <c r="N102" s="37"/>
      <c r="O102" s="37">
        <f t="shared" si="13"/>
        <v>802103.6199999999</v>
      </c>
      <c r="P102" s="37">
        <f t="shared" si="14"/>
        <v>938652.27</v>
      </c>
      <c r="R102" s="37">
        <f t="shared" si="15"/>
        <v>832328.79</v>
      </c>
      <c r="S102" s="37">
        <f t="shared" si="16"/>
        <v>888769.1199999999</v>
      </c>
      <c r="T102" s="37">
        <f t="shared" si="17"/>
        <v>722806.3999999997</v>
      </c>
      <c r="U102" s="3">
        <f t="shared" si="9"/>
        <v>6732614.069999999</v>
      </c>
      <c r="V102" s="3">
        <f t="shared" si="10"/>
        <v>6009807.67</v>
      </c>
    </row>
    <row r="103" spans="1:22" ht="13.5" customHeight="1">
      <c r="A103" s="16"/>
      <c r="B103" s="10" t="s">
        <v>0</v>
      </c>
      <c r="C103" s="11">
        <v>8585439.52</v>
      </c>
      <c r="D103" s="11">
        <v>944398.35</v>
      </c>
      <c r="E103" s="11">
        <v>1802942.2999999998</v>
      </c>
      <c r="F103" s="11">
        <v>2575631.8499999996</v>
      </c>
      <c r="G103" s="11"/>
      <c r="H103" s="11">
        <v>112069.56</v>
      </c>
      <c r="I103" s="11">
        <v>914173.1799999999</v>
      </c>
      <c r="J103" s="11">
        <v>1852825.45</v>
      </c>
      <c r="L103" s="37">
        <f t="shared" si="11"/>
        <v>858543.9499999998</v>
      </c>
      <c r="M103" s="37">
        <f t="shared" si="12"/>
        <v>772689.5499999998</v>
      </c>
      <c r="N103" s="37"/>
      <c r="O103" s="37">
        <f t="shared" si="13"/>
        <v>802103.6199999999</v>
      </c>
      <c r="P103" s="37">
        <f t="shared" si="14"/>
        <v>938652.27</v>
      </c>
      <c r="R103" s="37">
        <f t="shared" si="15"/>
        <v>832328.79</v>
      </c>
      <c r="S103" s="37">
        <f t="shared" si="16"/>
        <v>888769.1199999999</v>
      </c>
      <c r="T103" s="37">
        <f t="shared" si="17"/>
        <v>722806.3999999997</v>
      </c>
      <c r="U103" s="3">
        <f t="shared" si="9"/>
        <v>0</v>
      </c>
      <c r="V103" s="3">
        <f t="shared" si="10"/>
        <v>0</v>
      </c>
    </row>
    <row r="104" spans="1:22" ht="13.5" customHeight="1">
      <c r="A104" s="16"/>
      <c r="B104" s="10" t="s">
        <v>2</v>
      </c>
      <c r="C104" s="11">
        <v>0</v>
      </c>
      <c r="D104" s="11">
        <v>0</v>
      </c>
      <c r="E104" s="11">
        <v>0</v>
      </c>
      <c r="F104" s="11">
        <v>0</v>
      </c>
      <c r="G104" s="11"/>
      <c r="H104" s="11">
        <v>0</v>
      </c>
      <c r="I104" s="11">
        <v>0</v>
      </c>
      <c r="J104" s="11">
        <v>0</v>
      </c>
      <c r="L104" s="37">
        <f t="shared" si="11"/>
        <v>0</v>
      </c>
      <c r="M104" s="37">
        <f t="shared" si="12"/>
        <v>0</v>
      </c>
      <c r="N104" s="37"/>
      <c r="O104" s="37">
        <f t="shared" si="13"/>
        <v>0</v>
      </c>
      <c r="P104" s="37">
        <f t="shared" si="14"/>
        <v>0</v>
      </c>
      <c r="R104" s="37">
        <f t="shared" si="15"/>
        <v>0</v>
      </c>
      <c r="S104" s="37">
        <f t="shared" si="16"/>
        <v>0</v>
      </c>
      <c r="T104" s="37">
        <f t="shared" si="17"/>
        <v>0</v>
      </c>
      <c r="U104" s="3">
        <f t="shared" si="9"/>
        <v>12449100</v>
      </c>
      <c r="V104" s="3">
        <f t="shared" si="10"/>
        <v>10474761</v>
      </c>
    </row>
    <row r="105" spans="1:22" ht="21" customHeight="1">
      <c r="A105" s="16"/>
      <c r="B105" s="12" t="s">
        <v>56</v>
      </c>
      <c r="C105" s="28">
        <f>C106+C107</f>
        <v>14263260</v>
      </c>
      <c r="D105" s="28">
        <f>D106+D107</f>
        <v>1188603</v>
      </c>
      <c r="E105" s="28">
        <f>E106+E107</f>
        <v>2488551</v>
      </c>
      <c r="F105" s="28">
        <f>F106+F107</f>
        <v>3788499</v>
      </c>
      <c r="G105" s="28"/>
      <c r="H105" s="28">
        <f>H106+H107</f>
        <v>127999</v>
      </c>
      <c r="I105" s="28">
        <f>I106+I107</f>
        <v>645847</v>
      </c>
      <c r="J105" s="28">
        <f>J106+J107</f>
        <v>1814160</v>
      </c>
      <c r="L105" s="37">
        <f t="shared" si="11"/>
        <v>1299948</v>
      </c>
      <c r="M105" s="37">
        <f t="shared" si="12"/>
        <v>1299948</v>
      </c>
      <c r="N105" s="37"/>
      <c r="O105" s="37">
        <f t="shared" si="13"/>
        <v>517848</v>
      </c>
      <c r="P105" s="37">
        <f t="shared" si="14"/>
        <v>1168313</v>
      </c>
      <c r="R105" s="37">
        <f t="shared" si="15"/>
        <v>1060604</v>
      </c>
      <c r="S105" s="37">
        <f t="shared" si="16"/>
        <v>1842704</v>
      </c>
      <c r="T105" s="37">
        <f t="shared" si="17"/>
        <v>1974339</v>
      </c>
      <c r="U105" s="3">
        <f t="shared" si="9"/>
        <v>12449100</v>
      </c>
      <c r="V105" s="3">
        <f t="shared" si="10"/>
        <v>10474761</v>
      </c>
    </row>
    <row r="106" spans="1:22" ht="13.5" customHeight="1">
      <c r="A106" s="16"/>
      <c r="B106" s="10" t="s">
        <v>0</v>
      </c>
      <c r="C106" s="11">
        <v>14263260</v>
      </c>
      <c r="D106" s="11">
        <v>1188603</v>
      </c>
      <c r="E106" s="11">
        <v>2488551</v>
      </c>
      <c r="F106" s="11">
        <v>3788499</v>
      </c>
      <c r="G106" s="11"/>
      <c r="H106" s="11">
        <v>127999</v>
      </c>
      <c r="I106" s="11">
        <v>645847</v>
      </c>
      <c r="J106" s="11">
        <v>1814160</v>
      </c>
      <c r="L106" s="37">
        <f t="shared" si="11"/>
        <v>1299948</v>
      </c>
      <c r="M106" s="37">
        <f t="shared" si="12"/>
        <v>1299948</v>
      </c>
      <c r="N106" s="37"/>
      <c r="O106" s="37">
        <f t="shared" si="13"/>
        <v>517848</v>
      </c>
      <c r="P106" s="37">
        <f t="shared" si="14"/>
        <v>1168313</v>
      </c>
      <c r="R106" s="37">
        <f t="shared" si="15"/>
        <v>1060604</v>
      </c>
      <c r="S106" s="37">
        <f t="shared" si="16"/>
        <v>1842704</v>
      </c>
      <c r="T106" s="37">
        <f t="shared" si="17"/>
        <v>1974339</v>
      </c>
      <c r="U106" s="3">
        <f t="shared" si="9"/>
        <v>0</v>
      </c>
      <c r="V106" s="3">
        <f t="shared" si="10"/>
        <v>0</v>
      </c>
    </row>
    <row r="107" spans="1:22" ht="13.5" customHeight="1">
      <c r="A107" s="16"/>
      <c r="B107" s="10" t="s">
        <v>2</v>
      </c>
      <c r="C107" s="11">
        <v>0</v>
      </c>
      <c r="D107" s="11">
        <v>0</v>
      </c>
      <c r="E107" s="11">
        <v>0</v>
      </c>
      <c r="F107" s="11">
        <v>0</v>
      </c>
      <c r="G107" s="11"/>
      <c r="H107" s="11">
        <v>0</v>
      </c>
      <c r="I107" s="11">
        <v>0</v>
      </c>
      <c r="J107" s="11">
        <v>0</v>
      </c>
      <c r="L107" s="37">
        <f t="shared" si="11"/>
        <v>0</v>
      </c>
      <c r="M107" s="37">
        <f t="shared" si="12"/>
        <v>0</v>
      </c>
      <c r="N107" s="37"/>
      <c r="O107" s="37">
        <f t="shared" si="13"/>
        <v>0</v>
      </c>
      <c r="P107" s="37">
        <f t="shared" si="14"/>
        <v>0</v>
      </c>
      <c r="R107" s="37">
        <f t="shared" si="15"/>
        <v>0</v>
      </c>
      <c r="S107" s="37">
        <f t="shared" si="16"/>
        <v>0</v>
      </c>
      <c r="T107" s="37">
        <f t="shared" si="17"/>
        <v>0</v>
      </c>
      <c r="U107" s="3">
        <f t="shared" si="9"/>
        <v>2489820</v>
      </c>
      <c r="V107" s="3">
        <f t="shared" si="10"/>
        <v>2094952</v>
      </c>
    </row>
    <row r="108" spans="1:22" ht="21" customHeight="1">
      <c r="A108" s="16"/>
      <c r="B108" s="12" t="s">
        <v>57</v>
      </c>
      <c r="C108" s="28">
        <f>C109+C110</f>
        <v>2852652</v>
      </c>
      <c r="D108" s="28">
        <f>D109+D110</f>
        <v>237721</v>
      </c>
      <c r="E108" s="28">
        <f>E109+E110</f>
        <v>497710</v>
      </c>
      <c r="F108" s="28">
        <f>F109+F110</f>
        <v>757700</v>
      </c>
      <c r="G108" s="28"/>
      <c r="H108" s="28">
        <f>H109+H110</f>
        <v>25600</v>
      </c>
      <c r="I108" s="28">
        <f>I109+I110</f>
        <v>129169</v>
      </c>
      <c r="J108" s="28">
        <f>J109+J110</f>
        <v>362832</v>
      </c>
      <c r="L108" s="37">
        <f t="shared" si="11"/>
        <v>259989</v>
      </c>
      <c r="M108" s="37">
        <f t="shared" si="12"/>
        <v>259990</v>
      </c>
      <c r="N108" s="37"/>
      <c r="O108" s="37">
        <f t="shared" si="13"/>
        <v>103569</v>
      </c>
      <c r="P108" s="37">
        <f t="shared" si="14"/>
        <v>233663</v>
      </c>
      <c r="R108" s="37">
        <f t="shared" si="15"/>
        <v>212121</v>
      </c>
      <c r="S108" s="37">
        <f t="shared" si="16"/>
        <v>368541</v>
      </c>
      <c r="T108" s="37">
        <f t="shared" si="17"/>
        <v>394868</v>
      </c>
      <c r="U108" s="3">
        <f t="shared" si="9"/>
        <v>2489820</v>
      </c>
      <c r="V108" s="3">
        <f t="shared" si="10"/>
        <v>2094952</v>
      </c>
    </row>
    <row r="109" spans="1:22" ht="13.5" customHeight="1">
      <c r="A109" s="16"/>
      <c r="B109" s="10" t="s">
        <v>0</v>
      </c>
      <c r="C109" s="11">
        <v>2852652</v>
      </c>
      <c r="D109" s="11">
        <v>237721</v>
      </c>
      <c r="E109" s="11">
        <v>497710</v>
      </c>
      <c r="F109" s="11">
        <v>757700</v>
      </c>
      <c r="G109" s="11"/>
      <c r="H109" s="11">
        <v>25600</v>
      </c>
      <c r="I109" s="11">
        <v>129169</v>
      </c>
      <c r="J109" s="11">
        <v>362832</v>
      </c>
      <c r="L109" s="37">
        <f t="shared" si="11"/>
        <v>259989</v>
      </c>
      <c r="M109" s="37">
        <f t="shared" si="12"/>
        <v>259990</v>
      </c>
      <c r="N109" s="37"/>
      <c r="O109" s="37">
        <f t="shared" si="13"/>
        <v>103569</v>
      </c>
      <c r="P109" s="37">
        <f t="shared" si="14"/>
        <v>233663</v>
      </c>
      <c r="R109" s="37">
        <f t="shared" si="15"/>
        <v>212121</v>
      </c>
      <c r="S109" s="37">
        <f t="shared" si="16"/>
        <v>368541</v>
      </c>
      <c r="T109" s="37">
        <f t="shared" si="17"/>
        <v>394868</v>
      </c>
      <c r="U109" s="3">
        <f t="shared" si="9"/>
        <v>0</v>
      </c>
      <c r="V109" s="3">
        <f t="shared" si="10"/>
        <v>0</v>
      </c>
    </row>
    <row r="110" spans="1:22" ht="13.5" customHeight="1">
      <c r="A110" s="16"/>
      <c r="B110" s="10" t="s">
        <v>2</v>
      </c>
      <c r="C110" s="11">
        <v>0</v>
      </c>
      <c r="D110" s="11">
        <v>0</v>
      </c>
      <c r="E110" s="11">
        <v>0</v>
      </c>
      <c r="F110" s="11">
        <v>0</v>
      </c>
      <c r="G110" s="11"/>
      <c r="H110" s="11">
        <v>0</v>
      </c>
      <c r="I110" s="11">
        <v>0</v>
      </c>
      <c r="J110" s="11">
        <v>0</v>
      </c>
      <c r="L110" s="37">
        <f t="shared" si="11"/>
        <v>0</v>
      </c>
      <c r="M110" s="37">
        <f t="shared" si="12"/>
        <v>0</v>
      </c>
      <c r="N110" s="37"/>
      <c r="O110" s="37">
        <f t="shared" si="13"/>
        <v>0</v>
      </c>
      <c r="P110" s="37">
        <f t="shared" si="14"/>
        <v>0</v>
      </c>
      <c r="R110" s="37">
        <f t="shared" si="15"/>
        <v>0</v>
      </c>
      <c r="S110" s="37">
        <f t="shared" si="16"/>
        <v>0</v>
      </c>
      <c r="T110" s="37">
        <f t="shared" si="17"/>
        <v>0</v>
      </c>
      <c r="U110" s="3">
        <f t="shared" si="9"/>
        <v>115562454</v>
      </c>
      <c r="V110" s="3">
        <f t="shared" si="10"/>
        <v>99188408</v>
      </c>
    </row>
    <row r="111" spans="1:22" ht="13.5" customHeight="1">
      <c r="A111" s="16"/>
      <c r="B111" s="12" t="s">
        <v>55</v>
      </c>
      <c r="C111" s="28">
        <f>C112+C113</f>
        <v>131746391</v>
      </c>
      <c r="D111" s="28">
        <f>D112+D113</f>
        <v>10978851</v>
      </c>
      <c r="E111" s="28">
        <f>E112+E113</f>
        <v>21768417</v>
      </c>
      <c r="F111" s="28">
        <f>F112+F113</f>
        <v>32557983</v>
      </c>
      <c r="G111" s="28"/>
      <c r="H111" s="28">
        <f>H112+H113</f>
        <v>1765191</v>
      </c>
      <c r="I111" s="28">
        <f>I112+I113</f>
        <v>6568972</v>
      </c>
      <c r="J111" s="28">
        <f>J112+J113</f>
        <v>16183937</v>
      </c>
      <c r="L111" s="37">
        <f t="shared" si="11"/>
        <v>10789566</v>
      </c>
      <c r="M111" s="37">
        <f t="shared" si="12"/>
        <v>10789566</v>
      </c>
      <c r="N111" s="37"/>
      <c r="O111" s="37">
        <f t="shared" si="13"/>
        <v>4803781</v>
      </c>
      <c r="P111" s="37">
        <f t="shared" si="14"/>
        <v>9614965</v>
      </c>
      <c r="R111" s="37">
        <f t="shared" si="15"/>
        <v>9213660</v>
      </c>
      <c r="S111" s="37">
        <f t="shared" si="16"/>
        <v>15199445</v>
      </c>
      <c r="T111" s="37">
        <f t="shared" si="17"/>
        <v>16374046</v>
      </c>
      <c r="U111" s="3">
        <f t="shared" si="9"/>
        <v>115562454</v>
      </c>
      <c r="V111" s="3">
        <f t="shared" si="10"/>
        <v>99188408</v>
      </c>
    </row>
    <row r="112" spans="1:22" ht="13.5" customHeight="1">
      <c r="A112" s="16"/>
      <c r="B112" s="10" t="s">
        <v>0</v>
      </c>
      <c r="C112" s="11">
        <v>131746391</v>
      </c>
      <c r="D112" s="11">
        <v>10978851</v>
      </c>
      <c r="E112" s="11">
        <v>21768417</v>
      </c>
      <c r="F112" s="11">
        <v>32557983</v>
      </c>
      <c r="G112" s="11"/>
      <c r="H112" s="11">
        <v>1765191</v>
      </c>
      <c r="I112" s="11">
        <v>6568972</v>
      </c>
      <c r="J112" s="11">
        <v>16183937</v>
      </c>
      <c r="L112" s="37">
        <f t="shared" si="11"/>
        <v>10789566</v>
      </c>
      <c r="M112" s="37">
        <f t="shared" si="12"/>
        <v>10789566</v>
      </c>
      <c r="N112" s="37"/>
      <c r="O112" s="37">
        <f t="shared" si="13"/>
        <v>4803781</v>
      </c>
      <c r="P112" s="37">
        <f t="shared" si="14"/>
        <v>9614965</v>
      </c>
      <c r="R112" s="37">
        <f t="shared" si="15"/>
        <v>9213660</v>
      </c>
      <c r="S112" s="37">
        <f t="shared" si="16"/>
        <v>15199445</v>
      </c>
      <c r="T112" s="37">
        <f t="shared" si="17"/>
        <v>16374046</v>
      </c>
      <c r="U112" s="3">
        <f t="shared" si="9"/>
        <v>0</v>
      </c>
      <c r="V112" s="3">
        <f t="shared" si="10"/>
        <v>0</v>
      </c>
    </row>
    <row r="113" spans="1:22" ht="13.5" customHeight="1">
      <c r="A113" s="16"/>
      <c r="B113" s="10" t="s">
        <v>2</v>
      </c>
      <c r="C113" s="11">
        <v>0</v>
      </c>
      <c r="D113" s="11">
        <v>0</v>
      </c>
      <c r="E113" s="11">
        <v>0</v>
      </c>
      <c r="F113" s="11">
        <v>0</v>
      </c>
      <c r="G113" s="11"/>
      <c r="H113" s="11">
        <v>0</v>
      </c>
      <c r="I113" s="11">
        <v>0</v>
      </c>
      <c r="J113" s="11">
        <v>0</v>
      </c>
      <c r="L113" s="37">
        <f t="shared" si="11"/>
        <v>0</v>
      </c>
      <c r="M113" s="37">
        <f t="shared" si="12"/>
        <v>0</v>
      </c>
      <c r="N113" s="37"/>
      <c r="O113" s="37">
        <f t="shared" si="13"/>
        <v>0</v>
      </c>
      <c r="P113" s="37">
        <f t="shared" si="14"/>
        <v>0</v>
      </c>
      <c r="R113" s="37">
        <f t="shared" si="15"/>
        <v>0</v>
      </c>
      <c r="S113" s="37">
        <f t="shared" si="16"/>
        <v>0</v>
      </c>
      <c r="T113" s="37">
        <f t="shared" si="17"/>
        <v>0</v>
      </c>
      <c r="U113" s="3">
        <f t="shared" si="9"/>
        <v>0</v>
      </c>
      <c r="V113" s="3">
        <f t="shared" si="10"/>
        <v>0</v>
      </c>
    </row>
    <row r="114" spans="1:22" ht="13.5" customHeight="1">
      <c r="A114" s="16" t="s">
        <v>169</v>
      </c>
      <c r="B114" s="9" t="s">
        <v>10</v>
      </c>
      <c r="C114" s="11"/>
      <c r="D114" s="11"/>
      <c r="E114" s="11"/>
      <c r="F114" s="11"/>
      <c r="G114" s="11"/>
      <c r="H114" s="11"/>
      <c r="I114" s="11"/>
      <c r="J114" s="11"/>
      <c r="L114" s="37">
        <f t="shared" si="11"/>
        <v>0</v>
      </c>
      <c r="M114" s="37">
        <f t="shared" si="12"/>
        <v>0</v>
      </c>
      <c r="N114" s="37"/>
      <c r="O114" s="37">
        <f t="shared" si="13"/>
        <v>0</v>
      </c>
      <c r="P114" s="37">
        <f t="shared" si="14"/>
        <v>0</v>
      </c>
      <c r="R114" s="37">
        <f t="shared" si="15"/>
        <v>0</v>
      </c>
      <c r="S114" s="37">
        <f t="shared" si="16"/>
        <v>0</v>
      </c>
      <c r="T114" s="37">
        <f t="shared" si="17"/>
        <v>0</v>
      </c>
      <c r="U114" s="3">
        <f t="shared" si="9"/>
        <v>1263400749.95</v>
      </c>
      <c r="V114" s="3">
        <f t="shared" si="10"/>
        <v>1263400749.95</v>
      </c>
    </row>
    <row r="115" spans="1:22" ht="13.5" customHeight="1">
      <c r="A115" s="16"/>
      <c r="B115" s="12" t="s">
        <v>23</v>
      </c>
      <c r="C115" s="28">
        <f>C116+C117</f>
        <v>1472803931</v>
      </c>
      <c r="D115" s="28">
        <f aca="true" t="shared" si="18" ref="D115:J115">D116+D117</f>
        <v>21690383.3</v>
      </c>
      <c r="E115" s="28">
        <f t="shared" si="18"/>
        <v>110926473.15</v>
      </c>
      <c r="F115" s="28">
        <f t="shared" si="18"/>
        <v>209403181.05</v>
      </c>
      <c r="G115" s="28"/>
      <c r="H115" s="28">
        <f t="shared" si="18"/>
        <v>21690383.3</v>
      </c>
      <c r="I115" s="28">
        <f t="shared" si="18"/>
        <v>110926473.15</v>
      </c>
      <c r="J115" s="28">
        <f t="shared" si="18"/>
        <v>209403181.05</v>
      </c>
      <c r="L115" s="37">
        <f t="shared" si="11"/>
        <v>89236089.85000001</v>
      </c>
      <c r="M115" s="37">
        <f t="shared" si="12"/>
        <v>98476707.9</v>
      </c>
      <c r="N115" s="37"/>
      <c r="O115" s="37">
        <f t="shared" si="13"/>
        <v>89236089.85000001</v>
      </c>
      <c r="P115" s="37">
        <f t="shared" si="14"/>
        <v>98476707.9</v>
      </c>
      <c r="R115" s="37">
        <f t="shared" si="15"/>
        <v>0</v>
      </c>
      <c r="S115" s="37">
        <f t="shared" si="16"/>
        <v>0</v>
      </c>
      <c r="T115" s="37">
        <f t="shared" si="17"/>
        <v>0</v>
      </c>
      <c r="U115" s="3">
        <f t="shared" si="9"/>
        <v>602078968.06</v>
      </c>
      <c r="V115" s="3">
        <f t="shared" si="10"/>
        <v>602078968.06</v>
      </c>
    </row>
    <row r="116" spans="1:22" ht="13.5" customHeight="1">
      <c r="A116" s="16"/>
      <c r="B116" s="10" t="s">
        <v>0</v>
      </c>
      <c r="C116" s="11">
        <v>742145583</v>
      </c>
      <c r="D116" s="11">
        <v>0</v>
      </c>
      <c r="E116" s="11">
        <v>66229331.31</v>
      </c>
      <c r="F116" s="11">
        <v>140066614.94</v>
      </c>
      <c r="G116" s="11"/>
      <c r="H116" s="11">
        <v>0</v>
      </c>
      <c r="I116" s="11">
        <v>66229331.31</v>
      </c>
      <c r="J116" s="11">
        <v>140066614.94</v>
      </c>
      <c r="L116" s="37">
        <f t="shared" si="11"/>
        <v>66229331.31</v>
      </c>
      <c r="M116" s="37">
        <f t="shared" si="12"/>
        <v>73837283.63</v>
      </c>
      <c r="N116" s="37"/>
      <c r="O116" s="37">
        <f t="shared" si="13"/>
        <v>66229331.31</v>
      </c>
      <c r="P116" s="37">
        <f t="shared" si="14"/>
        <v>73837283.63</v>
      </c>
      <c r="R116" s="37">
        <f t="shared" si="15"/>
        <v>0</v>
      </c>
      <c r="S116" s="37">
        <f t="shared" si="16"/>
        <v>0</v>
      </c>
      <c r="T116" s="37">
        <f t="shared" si="17"/>
        <v>0</v>
      </c>
      <c r="U116" s="3">
        <f t="shared" si="9"/>
        <v>661321781.89</v>
      </c>
      <c r="V116" s="3">
        <f t="shared" si="10"/>
        <v>661321781.89</v>
      </c>
    </row>
    <row r="117" spans="1:22" ht="13.5" customHeight="1">
      <c r="A117" s="16"/>
      <c r="B117" s="26" t="s">
        <v>2</v>
      </c>
      <c r="C117" s="11">
        <v>730658348</v>
      </c>
      <c r="D117" s="11">
        <v>21690383.3</v>
      </c>
      <c r="E117" s="11">
        <v>44697141.84</v>
      </c>
      <c r="F117" s="11">
        <v>69336566.11</v>
      </c>
      <c r="G117" s="11"/>
      <c r="H117" s="11">
        <v>21690383.3</v>
      </c>
      <c r="I117" s="11">
        <v>44697141.84</v>
      </c>
      <c r="J117" s="11">
        <v>69336566.11</v>
      </c>
      <c r="L117" s="37">
        <f t="shared" si="11"/>
        <v>23006758.540000003</v>
      </c>
      <c r="M117" s="37">
        <f t="shared" si="12"/>
        <v>24639424.269999996</v>
      </c>
      <c r="N117" s="37"/>
      <c r="O117" s="37">
        <f t="shared" si="13"/>
        <v>23006758.540000003</v>
      </c>
      <c r="P117" s="37">
        <f t="shared" si="14"/>
        <v>24639424.269999996</v>
      </c>
      <c r="R117" s="37">
        <f t="shared" si="15"/>
        <v>0</v>
      </c>
      <c r="S117" s="37">
        <f t="shared" si="16"/>
        <v>0</v>
      </c>
      <c r="T117" s="37">
        <f t="shared" si="17"/>
        <v>0</v>
      </c>
      <c r="U117" s="3">
        <f t="shared" si="9"/>
        <v>10742283.46</v>
      </c>
      <c r="V117" s="3">
        <f t="shared" si="10"/>
        <v>1450000</v>
      </c>
    </row>
    <row r="118" spans="1:22" ht="21" customHeight="1">
      <c r="A118" s="16"/>
      <c r="B118" s="12" t="s">
        <v>77</v>
      </c>
      <c r="C118" s="28">
        <f>C119+C120</f>
        <v>40464149</v>
      </c>
      <c r="D118" s="28">
        <f>D119+D120</f>
        <v>22301123.6</v>
      </c>
      <c r="E118" s="28">
        <f>E119+E120</f>
        <v>31281318</v>
      </c>
      <c r="F118" s="28">
        <f>F119+F120</f>
        <v>39014149</v>
      </c>
      <c r="G118" s="28"/>
      <c r="H118" s="28">
        <f>H119+H120</f>
        <v>22301123.6</v>
      </c>
      <c r="I118" s="28">
        <f>I119+I120</f>
        <v>22301123.6</v>
      </c>
      <c r="J118" s="28">
        <f>J119+J120</f>
        <v>29721865.54</v>
      </c>
      <c r="L118" s="37">
        <f t="shared" si="11"/>
        <v>8980194.399999999</v>
      </c>
      <c r="M118" s="37">
        <f t="shared" si="12"/>
        <v>7732831</v>
      </c>
      <c r="N118" s="37"/>
      <c r="O118" s="37">
        <f t="shared" si="13"/>
        <v>0</v>
      </c>
      <c r="P118" s="37">
        <f t="shared" si="14"/>
        <v>7420741.939999998</v>
      </c>
      <c r="R118" s="37">
        <f t="shared" si="15"/>
        <v>0</v>
      </c>
      <c r="S118" s="37">
        <f t="shared" si="16"/>
        <v>8980194.399999999</v>
      </c>
      <c r="T118" s="37">
        <f t="shared" si="17"/>
        <v>9292283.46</v>
      </c>
      <c r="U118" s="3">
        <f t="shared" si="9"/>
        <v>1800000</v>
      </c>
      <c r="V118" s="3">
        <f t="shared" si="10"/>
        <v>1450000</v>
      </c>
    </row>
    <row r="119" spans="1:22" ht="13.5" customHeight="1">
      <c r="A119" s="16"/>
      <c r="B119" s="10" t="s">
        <v>0</v>
      </c>
      <c r="C119" s="11">
        <v>1800000</v>
      </c>
      <c r="D119" s="11">
        <v>0</v>
      </c>
      <c r="E119" s="11">
        <v>350000</v>
      </c>
      <c r="F119" s="11">
        <v>350000</v>
      </c>
      <c r="G119" s="11"/>
      <c r="H119" s="11">
        <v>0</v>
      </c>
      <c r="I119" s="11">
        <v>0</v>
      </c>
      <c r="J119" s="11">
        <v>0</v>
      </c>
      <c r="L119" s="37">
        <f t="shared" si="11"/>
        <v>350000</v>
      </c>
      <c r="M119" s="37">
        <f t="shared" si="12"/>
        <v>0</v>
      </c>
      <c r="N119" s="37"/>
      <c r="O119" s="37">
        <f t="shared" si="13"/>
        <v>0</v>
      </c>
      <c r="P119" s="37">
        <f t="shared" si="14"/>
        <v>0</v>
      </c>
      <c r="R119" s="37">
        <f t="shared" si="15"/>
        <v>0</v>
      </c>
      <c r="S119" s="37">
        <f t="shared" si="16"/>
        <v>350000</v>
      </c>
      <c r="T119" s="37">
        <f t="shared" si="17"/>
        <v>350000</v>
      </c>
      <c r="U119" s="3">
        <f t="shared" si="9"/>
        <v>8942283.46</v>
      </c>
      <c r="V119" s="3">
        <f t="shared" si="10"/>
        <v>0</v>
      </c>
    </row>
    <row r="120" spans="1:22" ht="13.5" customHeight="1">
      <c r="A120" s="16"/>
      <c r="B120" s="10" t="s">
        <v>2</v>
      </c>
      <c r="C120" s="11">
        <v>38664149</v>
      </c>
      <c r="D120" s="11">
        <v>22301123.6</v>
      </c>
      <c r="E120" s="11">
        <v>30931318</v>
      </c>
      <c r="F120" s="11">
        <v>38664149</v>
      </c>
      <c r="G120" s="11"/>
      <c r="H120" s="11">
        <v>22301123.6</v>
      </c>
      <c r="I120" s="11">
        <v>22301123.6</v>
      </c>
      <c r="J120" s="11">
        <v>29721865.54</v>
      </c>
      <c r="L120" s="37">
        <f t="shared" si="11"/>
        <v>8630194.399999999</v>
      </c>
      <c r="M120" s="37">
        <f t="shared" si="12"/>
        <v>7732831</v>
      </c>
      <c r="N120" s="37"/>
      <c r="O120" s="37">
        <f t="shared" si="13"/>
        <v>0</v>
      </c>
      <c r="P120" s="37">
        <f t="shared" si="14"/>
        <v>7420741.939999998</v>
      </c>
      <c r="R120" s="37">
        <f t="shared" si="15"/>
        <v>0</v>
      </c>
      <c r="S120" s="37">
        <f t="shared" si="16"/>
        <v>8630194.399999999</v>
      </c>
      <c r="T120" s="37">
        <f t="shared" si="17"/>
        <v>8942283.46</v>
      </c>
      <c r="U120" s="3">
        <f t="shared" si="9"/>
        <v>0</v>
      </c>
      <c r="V120" s="3">
        <f t="shared" si="10"/>
        <v>0</v>
      </c>
    </row>
    <row r="121" spans="1:22" ht="21" customHeight="1">
      <c r="A121" s="16" t="s">
        <v>170</v>
      </c>
      <c r="B121" s="9" t="s">
        <v>11</v>
      </c>
      <c r="C121" s="11"/>
      <c r="D121" s="11"/>
      <c r="E121" s="11"/>
      <c r="F121" s="11"/>
      <c r="G121" s="11"/>
      <c r="H121" s="11"/>
      <c r="I121" s="11"/>
      <c r="J121" s="11"/>
      <c r="L121" s="37">
        <f t="shared" si="11"/>
        <v>0</v>
      </c>
      <c r="M121" s="37">
        <f t="shared" si="12"/>
        <v>0</v>
      </c>
      <c r="N121" s="37"/>
      <c r="O121" s="37">
        <f t="shared" si="13"/>
        <v>0</v>
      </c>
      <c r="P121" s="37">
        <f t="shared" si="14"/>
        <v>0</v>
      </c>
      <c r="R121" s="37">
        <f t="shared" si="15"/>
        <v>0</v>
      </c>
      <c r="S121" s="37">
        <f t="shared" si="16"/>
        <v>0</v>
      </c>
      <c r="T121" s="37">
        <f t="shared" si="17"/>
        <v>0</v>
      </c>
      <c r="U121" s="3">
        <f>C125-J125</f>
        <v>1971008.51</v>
      </c>
      <c r="V121" s="3">
        <f t="shared" si="10"/>
        <v>297208373.1931759</v>
      </c>
    </row>
    <row r="122" spans="1:22" ht="21" customHeight="1">
      <c r="A122" s="16"/>
      <c r="B122" s="13" t="s">
        <v>248</v>
      </c>
      <c r="C122" s="28">
        <f>C123+C124</f>
        <v>324433816.04619193</v>
      </c>
      <c r="D122" s="28">
        <f>D123+D124</f>
        <v>27225442.853016</v>
      </c>
      <c r="E122" s="28">
        <f>E123+E124</f>
        <v>27225442.853016</v>
      </c>
      <c r="F122" s="28">
        <f>F123+F124</f>
        <v>27225442.853016</v>
      </c>
      <c r="G122" s="28"/>
      <c r="H122" s="28">
        <f>H123+H124</f>
        <v>0</v>
      </c>
      <c r="I122" s="28">
        <f>I123+I124</f>
        <v>27225442.853016</v>
      </c>
      <c r="J122" s="28">
        <f>J123+J124</f>
        <v>27225442.853016</v>
      </c>
      <c r="L122" s="37">
        <f aca="true" t="shared" si="19" ref="L122:M124">+E122-D122</f>
        <v>0</v>
      </c>
      <c r="M122" s="37">
        <f t="shared" si="19"/>
        <v>0</v>
      </c>
      <c r="N122" s="37"/>
      <c r="O122" s="37">
        <f aca="true" t="shared" si="20" ref="O122:P124">+I122-H122</f>
        <v>27225442.853016</v>
      </c>
      <c r="P122" s="37">
        <f t="shared" si="20"/>
        <v>0</v>
      </c>
      <c r="R122" s="37">
        <f aca="true" t="shared" si="21" ref="R122:T124">+D122-H122</f>
        <v>27225442.853016</v>
      </c>
      <c r="S122" s="37">
        <f t="shared" si="21"/>
        <v>0</v>
      </c>
      <c r="T122" s="37">
        <f t="shared" si="21"/>
        <v>0</v>
      </c>
      <c r="U122" s="3">
        <f>C123-J123</f>
        <v>297208373.1931759</v>
      </c>
      <c r="V122" s="3">
        <f t="shared" si="10"/>
        <v>297208373.1931759</v>
      </c>
    </row>
    <row r="123" spans="1:22" ht="13.5" customHeight="1">
      <c r="A123" s="16"/>
      <c r="B123" s="10" t="s">
        <v>0</v>
      </c>
      <c r="C123" s="11">
        <v>324433816.04619193</v>
      </c>
      <c r="D123" s="11">
        <v>27225442.853016</v>
      </c>
      <c r="E123" s="11">
        <v>27225442.853016</v>
      </c>
      <c r="F123" s="11">
        <v>27225442.853016</v>
      </c>
      <c r="G123" s="11"/>
      <c r="H123" s="11">
        <v>0</v>
      </c>
      <c r="I123" s="11">
        <v>27225442.853016</v>
      </c>
      <c r="J123" s="11">
        <v>27225442.853016</v>
      </c>
      <c r="L123" s="37">
        <f t="shared" si="19"/>
        <v>0</v>
      </c>
      <c r="M123" s="37">
        <f t="shared" si="19"/>
        <v>0</v>
      </c>
      <c r="N123" s="37"/>
      <c r="O123" s="37">
        <f t="shared" si="20"/>
        <v>27225442.853016</v>
      </c>
      <c r="P123" s="37">
        <f t="shared" si="20"/>
        <v>0</v>
      </c>
      <c r="R123" s="37">
        <f t="shared" si="21"/>
        <v>27225442.853016</v>
      </c>
      <c r="S123" s="37">
        <f t="shared" si="21"/>
        <v>0</v>
      </c>
      <c r="T123" s="37">
        <f t="shared" si="21"/>
        <v>0</v>
      </c>
      <c r="U123" s="3">
        <f>C124-J124</f>
        <v>0</v>
      </c>
      <c r="V123" s="3">
        <f t="shared" si="10"/>
        <v>0</v>
      </c>
    </row>
    <row r="124" spans="1:22" ht="13.5" customHeight="1">
      <c r="A124" s="16"/>
      <c r="B124" s="10" t="s">
        <v>2</v>
      </c>
      <c r="C124" s="11">
        <v>0</v>
      </c>
      <c r="D124" s="11">
        <v>0</v>
      </c>
      <c r="E124" s="11">
        <v>0</v>
      </c>
      <c r="F124" s="11">
        <v>0</v>
      </c>
      <c r="G124" s="11"/>
      <c r="H124" s="11">
        <v>0</v>
      </c>
      <c r="I124" s="11">
        <v>0</v>
      </c>
      <c r="J124" s="11">
        <v>0</v>
      </c>
      <c r="L124" s="37">
        <f t="shared" si="19"/>
        <v>0</v>
      </c>
      <c r="M124" s="37">
        <f t="shared" si="19"/>
        <v>0</v>
      </c>
      <c r="N124" s="37"/>
      <c r="O124" s="37">
        <f t="shared" si="20"/>
        <v>0</v>
      </c>
      <c r="P124" s="37">
        <f t="shared" si="20"/>
        <v>0</v>
      </c>
      <c r="R124" s="37">
        <f t="shared" si="21"/>
        <v>0</v>
      </c>
      <c r="S124" s="37">
        <f t="shared" si="21"/>
        <v>0</v>
      </c>
      <c r="T124" s="37">
        <f t="shared" si="21"/>
        <v>0</v>
      </c>
      <c r="U124" s="3">
        <f>C125-J125</f>
        <v>1971008.51</v>
      </c>
      <c r="V124" s="3">
        <f t="shared" si="10"/>
        <v>1741350.6099999999</v>
      </c>
    </row>
    <row r="125" spans="1:22" ht="21" customHeight="1">
      <c r="A125" s="16"/>
      <c r="B125" s="13" t="s">
        <v>134</v>
      </c>
      <c r="C125" s="28">
        <f>C126+C127</f>
        <v>2567562.48</v>
      </c>
      <c r="D125" s="28">
        <f>D126+D127</f>
        <v>131737.29</v>
      </c>
      <c r="E125" s="28">
        <f>E126+E127</f>
        <v>613474.58</v>
      </c>
      <c r="F125" s="28">
        <f>F126+F127</f>
        <v>826211.87</v>
      </c>
      <c r="G125" s="28"/>
      <c r="H125" s="28">
        <f>H126+H127</f>
        <v>0</v>
      </c>
      <c r="I125" s="28">
        <f>I126+I127</f>
        <v>215905.68</v>
      </c>
      <c r="J125" s="28">
        <f>J126+J127</f>
        <v>596553.97</v>
      </c>
      <c r="L125" s="37">
        <f t="shared" si="11"/>
        <v>481737.2899999999</v>
      </c>
      <c r="M125" s="37">
        <f t="shared" si="12"/>
        <v>212737.29000000004</v>
      </c>
      <c r="N125" s="37"/>
      <c r="O125" s="37">
        <f t="shared" si="13"/>
        <v>215905.68</v>
      </c>
      <c r="P125" s="37">
        <f t="shared" si="14"/>
        <v>380648.29</v>
      </c>
      <c r="R125" s="37">
        <f t="shared" si="15"/>
        <v>131737.29</v>
      </c>
      <c r="S125" s="37">
        <f t="shared" si="16"/>
        <v>397568.89999999997</v>
      </c>
      <c r="T125" s="37">
        <f t="shared" si="17"/>
        <v>229657.90000000002</v>
      </c>
      <c r="U125" s="3">
        <f t="shared" si="9"/>
        <v>1971008.51</v>
      </c>
      <c r="V125" s="3">
        <f t="shared" si="10"/>
        <v>1741350.6099999999</v>
      </c>
    </row>
    <row r="126" spans="1:22" ht="13.5" customHeight="1">
      <c r="A126" s="16"/>
      <c r="B126" s="10" t="s">
        <v>0</v>
      </c>
      <c r="C126" s="11">
        <v>2567562.48</v>
      </c>
      <c r="D126" s="11">
        <v>131737.29</v>
      </c>
      <c r="E126" s="11">
        <v>613474.58</v>
      </c>
      <c r="F126" s="11">
        <v>826211.87</v>
      </c>
      <c r="G126" s="11"/>
      <c r="H126" s="11">
        <v>0</v>
      </c>
      <c r="I126" s="11">
        <v>215905.68</v>
      </c>
      <c r="J126" s="11">
        <v>596553.97</v>
      </c>
      <c r="L126" s="37">
        <f t="shared" si="11"/>
        <v>481737.2899999999</v>
      </c>
      <c r="M126" s="37">
        <f t="shared" si="12"/>
        <v>212737.29000000004</v>
      </c>
      <c r="N126" s="37"/>
      <c r="O126" s="37">
        <f t="shared" si="13"/>
        <v>215905.68</v>
      </c>
      <c r="P126" s="37">
        <f t="shared" si="14"/>
        <v>380648.29</v>
      </c>
      <c r="R126" s="37">
        <f t="shared" si="15"/>
        <v>131737.29</v>
      </c>
      <c r="S126" s="37">
        <f t="shared" si="16"/>
        <v>397568.89999999997</v>
      </c>
      <c r="T126" s="37">
        <f t="shared" si="17"/>
        <v>229657.90000000002</v>
      </c>
      <c r="U126" s="3">
        <f t="shared" si="9"/>
        <v>0</v>
      </c>
      <c r="V126" s="3">
        <f t="shared" si="10"/>
        <v>0</v>
      </c>
    </row>
    <row r="127" spans="1:22" ht="13.5" customHeight="1">
      <c r="A127" s="16"/>
      <c r="B127" s="10" t="s">
        <v>2</v>
      </c>
      <c r="C127" s="11">
        <v>0</v>
      </c>
      <c r="D127" s="11">
        <v>0</v>
      </c>
      <c r="E127" s="11">
        <v>0</v>
      </c>
      <c r="F127" s="11">
        <v>0</v>
      </c>
      <c r="G127" s="11"/>
      <c r="H127" s="11">
        <v>0</v>
      </c>
      <c r="I127" s="11">
        <v>0</v>
      </c>
      <c r="J127" s="11">
        <v>0</v>
      </c>
      <c r="L127" s="37">
        <f t="shared" si="11"/>
        <v>0</v>
      </c>
      <c r="M127" s="37">
        <f t="shared" si="12"/>
        <v>0</v>
      </c>
      <c r="N127" s="37"/>
      <c r="O127" s="37">
        <f t="shared" si="13"/>
        <v>0</v>
      </c>
      <c r="P127" s="37">
        <f t="shared" si="14"/>
        <v>0</v>
      </c>
      <c r="R127" s="37">
        <f t="shared" si="15"/>
        <v>0</v>
      </c>
      <c r="S127" s="37">
        <f t="shared" si="16"/>
        <v>0</v>
      </c>
      <c r="T127" s="37">
        <f t="shared" si="17"/>
        <v>0</v>
      </c>
      <c r="U127" s="3">
        <f t="shared" si="9"/>
        <v>742432.64</v>
      </c>
      <c r="V127" s="3">
        <f t="shared" si="10"/>
        <v>535663</v>
      </c>
    </row>
    <row r="128" spans="1:22" ht="21" customHeight="1">
      <c r="A128" s="16"/>
      <c r="B128" s="12" t="s">
        <v>155</v>
      </c>
      <c r="C128" s="28">
        <f>C129+C130</f>
        <v>855059</v>
      </c>
      <c r="D128" s="29">
        <f>D129+D130</f>
        <v>177126</v>
      </c>
      <c r="E128" s="29">
        <f>E129+E130</f>
        <v>247311</v>
      </c>
      <c r="F128" s="29">
        <f>F129+F130</f>
        <v>319396</v>
      </c>
      <c r="G128" s="29"/>
      <c r="H128" s="29">
        <f>H129+H130</f>
        <v>0</v>
      </c>
      <c r="I128" s="29">
        <f>I129+I130</f>
        <v>0</v>
      </c>
      <c r="J128" s="29">
        <f>J129+J130</f>
        <v>112626.35999999999</v>
      </c>
      <c r="L128" s="37">
        <f t="shared" si="11"/>
        <v>70185</v>
      </c>
      <c r="M128" s="37">
        <f t="shared" si="12"/>
        <v>72085</v>
      </c>
      <c r="N128" s="37"/>
      <c r="O128" s="37">
        <f t="shared" si="13"/>
        <v>0</v>
      </c>
      <c r="P128" s="37">
        <f t="shared" si="14"/>
        <v>112626.35999999999</v>
      </c>
      <c r="R128" s="37">
        <f t="shared" si="15"/>
        <v>177126</v>
      </c>
      <c r="S128" s="37">
        <f t="shared" si="16"/>
        <v>247311</v>
      </c>
      <c r="T128" s="37">
        <f t="shared" si="17"/>
        <v>206769.64</v>
      </c>
      <c r="U128" s="3">
        <f t="shared" si="9"/>
        <v>742432.64</v>
      </c>
      <c r="V128" s="3">
        <f t="shared" si="10"/>
        <v>535663</v>
      </c>
    </row>
    <row r="129" spans="1:22" ht="13.5" customHeight="1">
      <c r="A129" s="16"/>
      <c r="B129" s="10" t="s">
        <v>0</v>
      </c>
      <c r="C129" s="11">
        <v>855059</v>
      </c>
      <c r="D129" s="27">
        <v>177126</v>
      </c>
      <c r="E129" s="27">
        <v>247311</v>
      </c>
      <c r="F129" s="27">
        <v>319396</v>
      </c>
      <c r="G129" s="27"/>
      <c r="H129" s="27">
        <v>0</v>
      </c>
      <c r="I129" s="27">
        <v>0</v>
      </c>
      <c r="J129" s="27">
        <v>112626.35999999999</v>
      </c>
      <c r="L129" s="37">
        <f t="shared" si="11"/>
        <v>70185</v>
      </c>
      <c r="M129" s="37">
        <f t="shared" si="12"/>
        <v>72085</v>
      </c>
      <c r="N129" s="37"/>
      <c r="O129" s="37">
        <f t="shared" si="13"/>
        <v>0</v>
      </c>
      <c r="P129" s="37">
        <f t="shared" si="14"/>
        <v>112626.35999999999</v>
      </c>
      <c r="R129" s="37">
        <f t="shared" si="15"/>
        <v>177126</v>
      </c>
      <c r="S129" s="37">
        <f t="shared" si="16"/>
        <v>247311</v>
      </c>
      <c r="T129" s="37">
        <f t="shared" si="17"/>
        <v>206769.64</v>
      </c>
      <c r="U129" s="3">
        <f t="shared" si="9"/>
        <v>0</v>
      </c>
      <c r="V129" s="3">
        <f t="shared" si="10"/>
        <v>0</v>
      </c>
    </row>
    <row r="130" spans="1:22" ht="13.5" customHeight="1">
      <c r="A130" s="16"/>
      <c r="B130" s="10" t="s">
        <v>2</v>
      </c>
      <c r="C130" s="11">
        <v>0</v>
      </c>
      <c r="D130" s="11">
        <v>0</v>
      </c>
      <c r="E130" s="11">
        <v>0</v>
      </c>
      <c r="F130" s="11">
        <v>0</v>
      </c>
      <c r="G130" s="11"/>
      <c r="H130" s="11">
        <v>0</v>
      </c>
      <c r="I130" s="11">
        <v>0</v>
      </c>
      <c r="J130" s="11">
        <v>0</v>
      </c>
      <c r="L130" s="37">
        <f t="shared" si="11"/>
        <v>0</v>
      </c>
      <c r="M130" s="37">
        <f t="shared" si="12"/>
        <v>0</v>
      </c>
      <c r="N130" s="37"/>
      <c r="O130" s="37">
        <f t="shared" si="13"/>
        <v>0</v>
      </c>
      <c r="P130" s="37">
        <f t="shared" si="14"/>
        <v>0</v>
      </c>
      <c r="R130" s="37">
        <f t="shared" si="15"/>
        <v>0</v>
      </c>
      <c r="S130" s="37">
        <f t="shared" si="16"/>
        <v>0</v>
      </c>
      <c r="T130" s="37">
        <f t="shared" si="17"/>
        <v>0</v>
      </c>
      <c r="U130" s="3">
        <f t="shared" si="9"/>
        <v>135730684.87</v>
      </c>
      <c r="V130" s="3">
        <f t="shared" si="10"/>
        <v>108359180.5</v>
      </c>
    </row>
    <row r="131" spans="1:22" ht="21" customHeight="1">
      <c r="A131" s="16"/>
      <c r="B131" s="13" t="s">
        <v>192</v>
      </c>
      <c r="C131" s="28">
        <f>C132+C133</f>
        <v>136024346.77</v>
      </c>
      <c r="D131" s="28">
        <f>D132+D133</f>
        <v>11909226.640000002</v>
      </c>
      <c r="E131" s="28">
        <f>E132+E133</f>
        <v>23477482.080000002</v>
      </c>
      <c r="F131" s="28">
        <f>F132+F133</f>
        <v>27665166.270000003</v>
      </c>
      <c r="G131" s="28"/>
      <c r="H131" s="28">
        <f>H132+H133</f>
        <v>147248.49</v>
      </c>
      <c r="I131" s="28">
        <f>I132+I133</f>
        <v>293661.9</v>
      </c>
      <c r="J131" s="28">
        <f>J132+J133</f>
        <v>293661.9</v>
      </c>
      <c r="L131" s="37">
        <f t="shared" si="11"/>
        <v>11568255.44</v>
      </c>
      <c r="M131" s="37">
        <f t="shared" si="12"/>
        <v>4187684.1900000013</v>
      </c>
      <c r="N131" s="37"/>
      <c r="O131" s="37">
        <f t="shared" si="13"/>
        <v>146413.41000000003</v>
      </c>
      <c r="P131" s="37">
        <f t="shared" si="14"/>
        <v>0</v>
      </c>
      <c r="R131" s="37">
        <f t="shared" si="15"/>
        <v>11761978.150000002</v>
      </c>
      <c r="S131" s="37">
        <f t="shared" si="16"/>
        <v>23183820.180000003</v>
      </c>
      <c r="T131" s="37">
        <f t="shared" si="17"/>
        <v>27371504.370000005</v>
      </c>
      <c r="U131" s="3">
        <f t="shared" si="9"/>
        <v>135730684.87</v>
      </c>
      <c r="V131" s="3">
        <f t="shared" si="10"/>
        <v>108359180.5</v>
      </c>
    </row>
    <row r="132" spans="1:22" ht="13.5" customHeight="1">
      <c r="A132" s="16"/>
      <c r="B132" s="10" t="s">
        <v>0</v>
      </c>
      <c r="C132" s="27">
        <v>136024346.77</v>
      </c>
      <c r="D132" s="27">
        <v>11909226.640000002</v>
      </c>
      <c r="E132" s="27">
        <v>23477482.080000002</v>
      </c>
      <c r="F132" s="27">
        <v>27665166.270000003</v>
      </c>
      <c r="G132" s="27"/>
      <c r="H132" s="27">
        <v>147248.49</v>
      </c>
      <c r="I132" s="27">
        <v>293661.9</v>
      </c>
      <c r="J132" s="27">
        <v>293661.9</v>
      </c>
      <c r="L132" s="37">
        <f t="shared" si="11"/>
        <v>11568255.44</v>
      </c>
      <c r="M132" s="37">
        <f t="shared" si="12"/>
        <v>4187684.1900000013</v>
      </c>
      <c r="N132" s="37"/>
      <c r="O132" s="37">
        <f t="shared" si="13"/>
        <v>146413.41000000003</v>
      </c>
      <c r="P132" s="37">
        <f t="shared" si="14"/>
        <v>0</v>
      </c>
      <c r="R132" s="37">
        <f t="shared" si="15"/>
        <v>11761978.150000002</v>
      </c>
      <c r="S132" s="37">
        <f t="shared" si="16"/>
        <v>23183820.180000003</v>
      </c>
      <c r="T132" s="37">
        <f t="shared" si="17"/>
        <v>27371504.370000005</v>
      </c>
      <c r="U132" s="3">
        <f t="shared" si="9"/>
        <v>0</v>
      </c>
      <c r="V132" s="3">
        <f t="shared" si="10"/>
        <v>0</v>
      </c>
    </row>
    <row r="133" spans="1:22" ht="13.5" customHeight="1">
      <c r="A133" s="16"/>
      <c r="B133" s="10" t="s">
        <v>2</v>
      </c>
      <c r="C133" s="27">
        <v>0</v>
      </c>
      <c r="D133" s="27">
        <v>0</v>
      </c>
      <c r="E133" s="27">
        <v>0</v>
      </c>
      <c r="F133" s="27">
        <v>0</v>
      </c>
      <c r="G133" s="27"/>
      <c r="H133" s="27">
        <v>0</v>
      </c>
      <c r="I133" s="27">
        <v>0</v>
      </c>
      <c r="J133" s="27">
        <v>0</v>
      </c>
      <c r="L133" s="37">
        <f t="shared" si="11"/>
        <v>0</v>
      </c>
      <c r="M133" s="37">
        <f t="shared" si="12"/>
        <v>0</v>
      </c>
      <c r="N133" s="37"/>
      <c r="O133" s="37">
        <f t="shared" si="13"/>
        <v>0</v>
      </c>
      <c r="P133" s="37">
        <f t="shared" si="14"/>
        <v>0</v>
      </c>
      <c r="R133" s="37">
        <f t="shared" si="15"/>
        <v>0</v>
      </c>
      <c r="S133" s="37">
        <f t="shared" si="16"/>
        <v>0</v>
      </c>
      <c r="T133" s="37">
        <f t="shared" si="17"/>
        <v>0</v>
      </c>
      <c r="U133" s="3">
        <f t="shared" si="9"/>
        <v>43513.6399999999</v>
      </c>
      <c r="V133" s="3">
        <f t="shared" si="10"/>
        <v>0</v>
      </c>
    </row>
    <row r="134" spans="1:22" ht="13.5" customHeight="1">
      <c r="A134" s="16"/>
      <c r="B134" s="13" t="s">
        <v>193</v>
      </c>
      <c r="C134" s="28">
        <f>C135+C136</f>
        <v>1795459.39</v>
      </c>
      <c r="D134" s="28">
        <f>D135+D136</f>
        <v>133397.89</v>
      </c>
      <c r="E134" s="28">
        <f>E135+E136</f>
        <v>897729.7</v>
      </c>
      <c r="F134" s="28">
        <f>F135+F136</f>
        <v>1795459.39</v>
      </c>
      <c r="G134" s="28"/>
      <c r="H134" s="28">
        <f>H135+H136</f>
        <v>49764.19</v>
      </c>
      <c r="I134" s="28">
        <f>I135+I136</f>
        <v>704696.56</v>
      </c>
      <c r="J134" s="28">
        <f>J135+J136</f>
        <v>1751945.75</v>
      </c>
      <c r="L134" s="37">
        <f t="shared" si="11"/>
        <v>764331.8099999999</v>
      </c>
      <c r="M134" s="37">
        <f t="shared" si="12"/>
        <v>897729.69</v>
      </c>
      <c r="N134" s="37"/>
      <c r="O134" s="37">
        <f t="shared" si="13"/>
        <v>654932.3700000001</v>
      </c>
      <c r="P134" s="37">
        <f t="shared" si="14"/>
        <v>1047249.19</v>
      </c>
      <c r="R134" s="37">
        <f t="shared" si="15"/>
        <v>83633.70000000001</v>
      </c>
      <c r="S134" s="37">
        <f t="shared" si="16"/>
        <v>193033.1399999999</v>
      </c>
      <c r="T134" s="37">
        <f t="shared" si="17"/>
        <v>43513.6399999999</v>
      </c>
      <c r="U134" s="3">
        <f t="shared" si="9"/>
        <v>43513.6399999999</v>
      </c>
      <c r="V134" s="3">
        <f t="shared" si="10"/>
        <v>0</v>
      </c>
    </row>
    <row r="135" spans="1:22" ht="13.5" customHeight="1">
      <c r="A135" s="16"/>
      <c r="B135" s="10" t="s">
        <v>0</v>
      </c>
      <c r="C135" s="11">
        <v>1795459.39</v>
      </c>
      <c r="D135" s="11">
        <v>133397.89</v>
      </c>
      <c r="E135" s="11">
        <v>897729.7</v>
      </c>
      <c r="F135" s="11">
        <v>1795459.39</v>
      </c>
      <c r="G135" s="11"/>
      <c r="H135" s="11">
        <v>49764.19</v>
      </c>
      <c r="I135" s="11">
        <v>704696.56</v>
      </c>
      <c r="J135" s="11">
        <v>1751945.75</v>
      </c>
      <c r="L135" s="37">
        <f t="shared" si="11"/>
        <v>764331.8099999999</v>
      </c>
      <c r="M135" s="37">
        <f t="shared" si="12"/>
        <v>897729.69</v>
      </c>
      <c r="N135" s="37"/>
      <c r="O135" s="37">
        <f t="shared" si="13"/>
        <v>654932.3700000001</v>
      </c>
      <c r="P135" s="37">
        <f t="shared" si="14"/>
        <v>1047249.19</v>
      </c>
      <c r="R135" s="37">
        <f t="shared" si="15"/>
        <v>83633.70000000001</v>
      </c>
      <c r="S135" s="37">
        <f t="shared" si="16"/>
        <v>193033.1399999999</v>
      </c>
      <c r="T135" s="37">
        <f t="shared" si="17"/>
        <v>43513.6399999999</v>
      </c>
      <c r="U135" s="3">
        <f t="shared" si="9"/>
        <v>0</v>
      </c>
      <c r="V135" s="3">
        <f aca="true" t="shared" si="22" ref="V135:V190">C136-F136</f>
        <v>0</v>
      </c>
    </row>
    <row r="136" spans="1:22" ht="13.5" customHeight="1">
      <c r="A136" s="16"/>
      <c r="B136" s="10" t="s">
        <v>2</v>
      </c>
      <c r="C136" s="11">
        <v>0</v>
      </c>
      <c r="D136" s="11">
        <v>0</v>
      </c>
      <c r="E136" s="11">
        <v>0</v>
      </c>
      <c r="F136" s="11">
        <v>0</v>
      </c>
      <c r="G136" s="11"/>
      <c r="H136" s="11">
        <v>0</v>
      </c>
      <c r="I136" s="11">
        <v>0</v>
      </c>
      <c r="J136" s="11">
        <v>0</v>
      </c>
      <c r="L136" s="37">
        <f t="shared" si="11"/>
        <v>0</v>
      </c>
      <c r="M136" s="37">
        <f t="shared" si="12"/>
        <v>0</v>
      </c>
      <c r="N136" s="37"/>
      <c r="O136" s="37">
        <f t="shared" si="13"/>
        <v>0</v>
      </c>
      <c r="P136" s="37">
        <f t="shared" si="14"/>
        <v>0</v>
      </c>
      <c r="R136" s="37">
        <f t="shared" si="15"/>
        <v>0</v>
      </c>
      <c r="S136" s="37">
        <f t="shared" si="16"/>
        <v>0</v>
      </c>
      <c r="T136" s="37">
        <f t="shared" si="17"/>
        <v>0</v>
      </c>
      <c r="U136" s="3">
        <f t="shared" si="9"/>
        <v>8656992.98</v>
      </c>
      <c r="V136" s="3">
        <f t="shared" si="22"/>
        <v>7002550.454510871</v>
      </c>
    </row>
    <row r="137" spans="1:22" ht="13.5" customHeight="1">
      <c r="A137" s="16"/>
      <c r="B137" s="13" t="s">
        <v>225</v>
      </c>
      <c r="C137" s="28">
        <f>C138+C139</f>
        <v>9391621.35</v>
      </c>
      <c r="D137" s="28">
        <f>D138+D139</f>
        <v>794498.775163043</v>
      </c>
      <c r="E137" s="28">
        <f>E138+E139</f>
        <v>1594572.1203260862</v>
      </c>
      <c r="F137" s="28">
        <f>F138+F139</f>
        <v>2389070.895489129</v>
      </c>
      <c r="G137" s="28"/>
      <c r="H137" s="28">
        <f>H138+H139</f>
        <v>601432.7999999999</v>
      </c>
      <c r="I137" s="28">
        <f>I138+I139</f>
        <v>734628.37</v>
      </c>
      <c r="J137" s="28">
        <f>J138+J139</f>
        <v>734628.37</v>
      </c>
      <c r="L137" s="37">
        <f t="shared" si="11"/>
        <v>800073.3451630431</v>
      </c>
      <c r="M137" s="37">
        <f t="shared" si="12"/>
        <v>794498.7751630426</v>
      </c>
      <c r="N137" s="37"/>
      <c r="O137" s="37">
        <f t="shared" si="13"/>
        <v>133195.57000000007</v>
      </c>
      <c r="P137" s="37">
        <f t="shared" si="14"/>
        <v>0</v>
      </c>
      <c r="R137" s="37">
        <f t="shared" si="15"/>
        <v>193065.97516304313</v>
      </c>
      <c r="S137" s="37">
        <f t="shared" si="16"/>
        <v>859943.7503260862</v>
      </c>
      <c r="T137" s="37">
        <f t="shared" si="17"/>
        <v>1654442.5254891287</v>
      </c>
      <c r="U137" s="3">
        <f t="shared" si="9"/>
        <v>8656992.98</v>
      </c>
      <c r="V137" s="3">
        <f t="shared" si="22"/>
        <v>7002550.454510871</v>
      </c>
    </row>
    <row r="138" spans="1:22" ht="13.5" customHeight="1">
      <c r="A138" s="16"/>
      <c r="B138" s="10" t="s">
        <v>0</v>
      </c>
      <c r="C138" s="11">
        <v>9391621.35</v>
      </c>
      <c r="D138" s="11">
        <v>794498.775163043</v>
      </c>
      <c r="E138" s="11">
        <v>1594572.1203260862</v>
      </c>
      <c r="F138" s="11">
        <v>2389070.895489129</v>
      </c>
      <c r="G138" s="11"/>
      <c r="H138" s="11">
        <v>601432.7999999999</v>
      </c>
      <c r="I138" s="11">
        <v>734628.37</v>
      </c>
      <c r="J138" s="11">
        <v>734628.37</v>
      </c>
      <c r="L138" s="37">
        <f t="shared" si="11"/>
        <v>800073.3451630431</v>
      </c>
      <c r="M138" s="37">
        <f t="shared" si="12"/>
        <v>794498.7751630426</v>
      </c>
      <c r="N138" s="37"/>
      <c r="O138" s="37">
        <f t="shared" si="13"/>
        <v>133195.57000000007</v>
      </c>
      <c r="P138" s="37">
        <f t="shared" si="14"/>
        <v>0</v>
      </c>
      <c r="R138" s="37">
        <f t="shared" si="15"/>
        <v>193065.97516304313</v>
      </c>
      <c r="S138" s="37">
        <f t="shared" si="16"/>
        <v>859943.7503260862</v>
      </c>
      <c r="T138" s="37">
        <f t="shared" si="17"/>
        <v>1654442.5254891287</v>
      </c>
      <c r="U138" s="3">
        <f aca="true" t="shared" si="23" ref="U138:U192">C139-J139</f>
        <v>0</v>
      </c>
      <c r="V138" s="3">
        <f t="shared" si="22"/>
        <v>0</v>
      </c>
    </row>
    <row r="139" spans="1:22" ht="13.5" customHeight="1">
      <c r="A139" s="16"/>
      <c r="B139" s="10" t="s">
        <v>2</v>
      </c>
      <c r="C139" s="11">
        <v>0</v>
      </c>
      <c r="D139" s="11">
        <v>0</v>
      </c>
      <c r="E139" s="11">
        <v>0</v>
      </c>
      <c r="F139" s="11">
        <v>0</v>
      </c>
      <c r="G139" s="11"/>
      <c r="H139" s="11">
        <v>0</v>
      </c>
      <c r="I139" s="11">
        <v>0</v>
      </c>
      <c r="J139" s="11">
        <v>0</v>
      </c>
      <c r="L139" s="37">
        <f aca="true" t="shared" si="24" ref="L139:L193">+E139-D139</f>
        <v>0</v>
      </c>
      <c r="M139" s="37">
        <f aca="true" t="shared" si="25" ref="M139:M193">+F139-E139</f>
        <v>0</v>
      </c>
      <c r="N139" s="37"/>
      <c r="O139" s="37">
        <f aca="true" t="shared" si="26" ref="O139:O193">+I139-H139</f>
        <v>0</v>
      </c>
      <c r="P139" s="37">
        <f aca="true" t="shared" si="27" ref="P139:P193">+J139-I139</f>
        <v>0</v>
      </c>
      <c r="R139" s="37">
        <f aca="true" t="shared" si="28" ref="R139:R193">+D139-H139</f>
        <v>0</v>
      </c>
      <c r="S139" s="37">
        <f aca="true" t="shared" si="29" ref="S139:S193">+E139-I139</f>
        <v>0</v>
      </c>
      <c r="T139" s="37">
        <f aca="true" t="shared" si="30" ref="T139:T170">+F139-J139</f>
        <v>0</v>
      </c>
      <c r="U139" s="3">
        <v>0</v>
      </c>
      <c r="V139" s="3">
        <f t="shared" si="22"/>
        <v>275983815.25</v>
      </c>
    </row>
    <row r="140" spans="1:22" ht="13.5" customHeight="1">
      <c r="A140" s="16"/>
      <c r="B140" s="12" t="s">
        <v>131</v>
      </c>
      <c r="C140" s="28">
        <f>C141+C142</f>
        <v>370024871.72</v>
      </c>
      <c r="D140" s="28">
        <f>D141+D142</f>
        <v>28129794.81</v>
      </c>
      <c r="E140" s="28">
        <f>E141+E142</f>
        <v>61407250.62</v>
      </c>
      <c r="F140" s="28">
        <f>F141+F142</f>
        <v>94041056.47</v>
      </c>
      <c r="G140" s="28"/>
      <c r="H140" s="28">
        <f>H141+H142</f>
        <v>2064848.2</v>
      </c>
      <c r="I140" s="28">
        <f>I141+I142</f>
        <v>6623224.8</v>
      </c>
      <c r="J140" s="28">
        <f>J141+J142</f>
        <v>10722046.4</v>
      </c>
      <c r="L140" s="37">
        <f t="shared" si="24"/>
        <v>33277455.81</v>
      </c>
      <c r="M140" s="37">
        <f t="shared" si="25"/>
        <v>32633805.85</v>
      </c>
      <c r="N140" s="37"/>
      <c r="O140" s="37">
        <f t="shared" si="26"/>
        <v>4558376.6</v>
      </c>
      <c r="P140" s="37">
        <f t="shared" si="27"/>
        <v>4098821.6000000006</v>
      </c>
      <c r="R140" s="37">
        <f t="shared" si="28"/>
        <v>26064946.61</v>
      </c>
      <c r="S140" s="37">
        <f t="shared" si="29"/>
        <v>54784025.82</v>
      </c>
      <c r="T140" s="37">
        <f t="shared" si="30"/>
        <v>83319010.07</v>
      </c>
      <c r="U140" s="3">
        <f t="shared" si="23"/>
        <v>96253025.32</v>
      </c>
      <c r="V140" s="3">
        <f t="shared" si="22"/>
        <v>87897991.25</v>
      </c>
    </row>
    <row r="141" spans="1:22" ht="13.5" customHeight="1">
      <c r="A141" s="16"/>
      <c r="B141" s="10" t="s">
        <v>0</v>
      </c>
      <c r="C141" s="11">
        <v>106975071.72</v>
      </c>
      <c r="D141" s="11">
        <v>2475881.81</v>
      </c>
      <c r="E141" s="11">
        <v>10099424.62</v>
      </c>
      <c r="F141" s="11">
        <v>19077080.47</v>
      </c>
      <c r="G141" s="11"/>
      <c r="H141" s="11">
        <v>2064848.2</v>
      </c>
      <c r="I141" s="11">
        <v>6623224.8</v>
      </c>
      <c r="J141" s="11">
        <v>10722046.4</v>
      </c>
      <c r="L141" s="37">
        <f t="shared" si="24"/>
        <v>7623542.809999999</v>
      </c>
      <c r="M141" s="37">
        <f t="shared" si="25"/>
        <v>8977655.85</v>
      </c>
      <c r="N141" s="37"/>
      <c r="O141" s="37">
        <f t="shared" si="26"/>
        <v>4558376.6</v>
      </c>
      <c r="P141" s="37">
        <f t="shared" si="27"/>
        <v>4098821.6000000006</v>
      </c>
      <c r="R141" s="37">
        <f t="shared" si="28"/>
        <v>411033.6100000001</v>
      </c>
      <c r="S141" s="37">
        <f t="shared" si="29"/>
        <v>3476199.8199999994</v>
      </c>
      <c r="T141" s="37">
        <f t="shared" si="30"/>
        <v>8355034.069999998</v>
      </c>
      <c r="U141" s="3">
        <f t="shared" si="23"/>
        <v>263049800</v>
      </c>
      <c r="V141" s="3">
        <f t="shared" si="22"/>
        <v>188085824</v>
      </c>
    </row>
    <row r="142" spans="1:22" ht="13.5" customHeight="1">
      <c r="A142" s="16"/>
      <c r="B142" s="10" t="s">
        <v>2</v>
      </c>
      <c r="C142" s="11">
        <v>263049800</v>
      </c>
      <c r="D142" s="11">
        <v>25653913</v>
      </c>
      <c r="E142" s="11">
        <v>51307826</v>
      </c>
      <c r="F142" s="11">
        <v>74963976</v>
      </c>
      <c r="G142" s="11"/>
      <c r="H142" s="11">
        <v>0</v>
      </c>
      <c r="I142" s="11">
        <v>0</v>
      </c>
      <c r="J142" s="11">
        <v>0</v>
      </c>
      <c r="L142" s="37">
        <f t="shared" si="24"/>
        <v>25653913</v>
      </c>
      <c r="M142" s="37">
        <f t="shared" si="25"/>
        <v>23656150</v>
      </c>
      <c r="N142" s="37"/>
      <c r="O142" s="37">
        <f t="shared" si="26"/>
        <v>0</v>
      </c>
      <c r="P142" s="37">
        <f t="shared" si="27"/>
        <v>0</v>
      </c>
      <c r="R142" s="37">
        <f t="shared" si="28"/>
        <v>25653913</v>
      </c>
      <c r="S142" s="37">
        <f t="shared" si="29"/>
        <v>51307826</v>
      </c>
      <c r="T142" s="37">
        <f t="shared" si="30"/>
        <v>74963976</v>
      </c>
      <c r="U142" s="3">
        <f t="shared" si="23"/>
        <v>25092632.86</v>
      </c>
      <c r="V142" s="3">
        <f t="shared" si="22"/>
        <v>9952255.579999998</v>
      </c>
    </row>
    <row r="143" spans="1:22" ht="13.5" customHeight="1">
      <c r="A143" s="16"/>
      <c r="B143" s="12" t="s">
        <v>156</v>
      </c>
      <c r="C143" s="28">
        <f>C144+C145</f>
        <v>29044411.04</v>
      </c>
      <c r="D143" s="28">
        <f>D144+D145</f>
        <v>2484269.2</v>
      </c>
      <c r="E143" s="28">
        <f>E144+E145</f>
        <v>3928904.7699999996</v>
      </c>
      <c r="F143" s="28">
        <f>F144+F145</f>
        <v>19092155.46</v>
      </c>
      <c r="G143" s="28"/>
      <c r="H143" s="28">
        <f>H144+H145</f>
        <v>0</v>
      </c>
      <c r="I143" s="28">
        <f>I144+I145</f>
        <v>2260518.18</v>
      </c>
      <c r="J143" s="28">
        <f>J144+J145</f>
        <v>3951778.1799999997</v>
      </c>
      <c r="L143" s="37">
        <f t="shared" si="24"/>
        <v>1444635.5699999994</v>
      </c>
      <c r="M143" s="37">
        <f t="shared" si="25"/>
        <v>15163250.690000001</v>
      </c>
      <c r="N143" s="37"/>
      <c r="O143" s="37">
        <f t="shared" si="26"/>
        <v>2260518.18</v>
      </c>
      <c r="P143" s="37">
        <f t="shared" si="27"/>
        <v>1691259.9999999995</v>
      </c>
      <c r="R143" s="37">
        <f t="shared" si="28"/>
        <v>2484269.2</v>
      </c>
      <c r="S143" s="37">
        <f t="shared" si="29"/>
        <v>1668386.5899999994</v>
      </c>
      <c r="T143" s="37">
        <f t="shared" si="30"/>
        <v>15140377.280000001</v>
      </c>
      <c r="U143" s="3">
        <f t="shared" si="23"/>
        <v>25092632.86</v>
      </c>
      <c r="V143" s="3">
        <f t="shared" si="22"/>
        <v>9952255.579999998</v>
      </c>
    </row>
    <row r="144" spans="1:22" ht="13.5" customHeight="1">
      <c r="A144" s="17"/>
      <c r="B144" s="10" t="s">
        <v>0</v>
      </c>
      <c r="C144" s="11">
        <v>29044411.04</v>
      </c>
      <c r="D144" s="11">
        <v>2484269.2</v>
      </c>
      <c r="E144" s="11">
        <v>3928904.7699999996</v>
      </c>
      <c r="F144" s="11">
        <v>19092155.46</v>
      </c>
      <c r="G144" s="11"/>
      <c r="H144" s="11">
        <v>0</v>
      </c>
      <c r="I144" s="11">
        <v>2260518.18</v>
      </c>
      <c r="J144" s="11">
        <v>3951778.1799999997</v>
      </c>
      <c r="L144" s="37">
        <f t="shared" si="24"/>
        <v>1444635.5699999994</v>
      </c>
      <c r="M144" s="37">
        <f t="shared" si="25"/>
        <v>15163250.690000001</v>
      </c>
      <c r="N144" s="37"/>
      <c r="O144" s="37">
        <f t="shared" si="26"/>
        <v>2260518.18</v>
      </c>
      <c r="P144" s="37">
        <f t="shared" si="27"/>
        <v>1691259.9999999995</v>
      </c>
      <c r="R144" s="37">
        <f t="shared" si="28"/>
        <v>2484269.2</v>
      </c>
      <c r="S144" s="37">
        <f t="shared" si="29"/>
        <v>1668386.5899999994</v>
      </c>
      <c r="T144" s="37">
        <f t="shared" si="30"/>
        <v>15140377.280000001</v>
      </c>
      <c r="U144" s="3">
        <f t="shared" si="23"/>
        <v>0</v>
      </c>
      <c r="V144" s="3">
        <f t="shared" si="22"/>
        <v>0</v>
      </c>
    </row>
    <row r="145" spans="1:22" ht="13.5" customHeight="1">
      <c r="A145" s="17"/>
      <c r="B145" s="10" t="s">
        <v>2</v>
      </c>
      <c r="C145" s="11">
        <v>0</v>
      </c>
      <c r="D145" s="11">
        <v>0</v>
      </c>
      <c r="E145" s="11">
        <v>0</v>
      </c>
      <c r="F145" s="11">
        <v>0</v>
      </c>
      <c r="G145" s="11"/>
      <c r="H145" s="11">
        <v>0</v>
      </c>
      <c r="I145" s="11">
        <v>0</v>
      </c>
      <c r="J145" s="11">
        <v>0</v>
      </c>
      <c r="L145" s="37">
        <f t="shared" si="24"/>
        <v>0</v>
      </c>
      <c r="M145" s="37">
        <f t="shared" si="25"/>
        <v>0</v>
      </c>
      <c r="N145" s="37"/>
      <c r="O145" s="37">
        <f t="shared" si="26"/>
        <v>0</v>
      </c>
      <c r="P145" s="37">
        <f t="shared" si="27"/>
        <v>0</v>
      </c>
      <c r="R145" s="37">
        <f t="shared" si="28"/>
        <v>0</v>
      </c>
      <c r="S145" s="37">
        <f t="shared" si="29"/>
        <v>0</v>
      </c>
      <c r="T145" s="37">
        <f t="shared" si="30"/>
        <v>0</v>
      </c>
      <c r="U145" s="3">
        <f t="shared" si="23"/>
        <v>1123844.69</v>
      </c>
      <c r="V145" s="3">
        <f t="shared" si="22"/>
        <v>849676</v>
      </c>
    </row>
    <row r="146" spans="1:22" ht="13.5" customHeight="1">
      <c r="A146" s="17"/>
      <c r="B146" s="12" t="s">
        <v>209</v>
      </c>
      <c r="C146" s="28">
        <f>C147+C148</f>
        <v>1362249</v>
      </c>
      <c r="D146" s="28">
        <f>D147+D148</f>
        <v>6805.07</v>
      </c>
      <c r="E146" s="28">
        <f>E147+E148</f>
        <v>507382</v>
      </c>
      <c r="F146" s="28">
        <f>F147+F148</f>
        <v>512573</v>
      </c>
      <c r="G146" s="28"/>
      <c r="H146" s="28">
        <f>H147+H148</f>
        <v>6805.07</v>
      </c>
      <c r="I146" s="28">
        <f>I147+I148</f>
        <v>74813.79</v>
      </c>
      <c r="J146" s="28">
        <f>J147+J148</f>
        <v>238404.31</v>
      </c>
      <c r="L146" s="37">
        <f t="shared" si="24"/>
        <v>500576.93</v>
      </c>
      <c r="M146" s="37">
        <f t="shared" si="25"/>
        <v>5191</v>
      </c>
      <c r="N146" s="37"/>
      <c r="O146" s="37">
        <f t="shared" si="26"/>
        <v>68008.72</v>
      </c>
      <c r="P146" s="37">
        <f t="shared" si="27"/>
        <v>163590.52000000002</v>
      </c>
      <c r="R146" s="37">
        <f t="shared" si="28"/>
        <v>0</v>
      </c>
      <c r="S146" s="37">
        <f t="shared" si="29"/>
        <v>432568.21</v>
      </c>
      <c r="T146" s="37">
        <f t="shared" si="30"/>
        <v>274168.69</v>
      </c>
      <c r="U146" s="3">
        <f t="shared" si="23"/>
        <v>1123844.69</v>
      </c>
      <c r="V146" s="3">
        <f t="shared" si="22"/>
        <v>849676</v>
      </c>
    </row>
    <row r="147" spans="1:22" ht="13.5" customHeight="1">
      <c r="A147" s="17"/>
      <c r="B147" s="10" t="s">
        <v>0</v>
      </c>
      <c r="C147" s="11">
        <v>1362249</v>
      </c>
      <c r="D147" s="11">
        <v>6805.07</v>
      </c>
      <c r="E147" s="11">
        <v>507382</v>
      </c>
      <c r="F147" s="11">
        <v>512573</v>
      </c>
      <c r="G147" s="11"/>
      <c r="H147" s="11">
        <v>6805.07</v>
      </c>
      <c r="I147" s="11">
        <v>74813.79</v>
      </c>
      <c r="J147" s="11">
        <v>238404.31</v>
      </c>
      <c r="L147" s="37">
        <f t="shared" si="24"/>
        <v>500576.93</v>
      </c>
      <c r="M147" s="37">
        <f t="shared" si="25"/>
        <v>5191</v>
      </c>
      <c r="N147" s="37"/>
      <c r="O147" s="37">
        <f t="shared" si="26"/>
        <v>68008.72</v>
      </c>
      <c r="P147" s="37">
        <f t="shared" si="27"/>
        <v>163590.52000000002</v>
      </c>
      <c r="R147" s="37">
        <f t="shared" si="28"/>
        <v>0</v>
      </c>
      <c r="S147" s="37">
        <f t="shared" si="29"/>
        <v>432568.21</v>
      </c>
      <c r="T147" s="37">
        <f t="shared" si="30"/>
        <v>274168.69</v>
      </c>
      <c r="U147" s="3">
        <f t="shared" si="23"/>
        <v>0</v>
      </c>
      <c r="V147" s="3">
        <f t="shared" si="22"/>
        <v>0</v>
      </c>
    </row>
    <row r="148" spans="1:22" ht="13.5" customHeight="1">
      <c r="A148" s="17"/>
      <c r="B148" s="10" t="s">
        <v>2</v>
      </c>
      <c r="C148" s="11">
        <v>0</v>
      </c>
      <c r="D148" s="11">
        <v>0</v>
      </c>
      <c r="E148" s="11">
        <v>0</v>
      </c>
      <c r="F148" s="11">
        <v>0</v>
      </c>
      <c r="G148" s="11"/>
      <c r="H148" s="11">
        <v>0</v>
      </c>
      <c r="I148" s="11">
        <v>0</v>
      </c>
      <c r="J148" s="11">
        <v>0</v>
      </c>
      <c r="L148" s="37">
        <f t="shared" si="24"/>
        <v>0</v>
      </c>
      <c r="M148" s="37">
        <f t="shared" si="25"/>
        <v>0</v>
      </c>
      <c r="N148" s="37"/>
      <c r="O148" s="37">
        <f t="shared" si="26"/>
        <v>0</v>
      </c>
      <c r="P148" s="37">
        <f t="shared" si="27"/>
        <v>0</v>
      </c>
      <c r="R148" s="37">
        <f t="shared" si="28"/>
        <v>0</v>
      </c>
      <c r="S148" s="37">
        <f t="shared" si="29"/>
        <v>0</v>
      </c>
      <c r="T148" s="37">
        <f t="shared" si="30"/>
        <v>0</v>
      </c>
      <c r="U148" s="3">
        <f t="shared" si="23"/>
        <v>1621232.3599999999</v>
      </c>
      <c r="V148" s="3">
        <f t="shared" si="22"/>
        <v>1430025.67</v>
      </c>
    </row>
    <row r="149" spans="1:22" ht="13.5" customHeight="1">
      <c r="A149" s="16"/>
      <c r="B149" s="12" t="s">
        <v>60</v>
      </c>
      <c r="C149" s="28">
        <f>C150+C151</f>
        <v>1937398.9</v>
      </c>
      <c r="D149" s="28">
        <f>D150+D151</f>
        <v>153775.41</v>
      </c>
      <c r="E149" s="28">
        <f>E150+E151</f>
        <v>307550.82</v>
      </c>
      <c r="F149" s="28">
        <f>F150+F151</f>
        <v>507373.23</v>
      </c>
      <c r="G149" s="28"/>
      <c r="H149" s="28">
        <f>H150+H151</f>
        <v>14224.13</v>
      </c>
      <c r="I149" s="28">
        <f>I150+I151</f>
        <v>139353.17</v>
      </c>
      <c r="J149" s="28">
        <f>J150+J151</f>
        <v>316166.54</v>
      </c>
      <c r="L149" s="37">
        <f t="shared" si="24"/>
        <v>153775.41</v>
      </c>
      <c r="M149" s="37">
        <f t="shared" si="25"/>
        <v>199822.40999999997</v>
      </c>
      <c r="N149" s="37"/>
      <c r="O149" s="37">
        <f t="shared" si="26"/>
        <v>125129.04000000001</v>
      </c>
      <c r="P149" s="37">
        <f t="shared" si="27"/>
        <v>176813.36999999997</v>
      </c>
      <c r="R149" s="37">
        <f t="shared" si="28"/>
        <v>139551.28</v>
      </c>
      <c r="S149" s="37">
        <f t="shared" si="29"/>
        <v>168197.65</v>
      </c>
      <c r="T149" s="37">
        <f t="shared" si="30"/>
        <v>191206.69</v>
      </c>
      <c r="U149" s="3">
        <f t="shared" si="23"/>
        <v>1621232.3599999999</v>
      </c>
      <c r="V149" s="3">
        <f t="shared" si="22"/>
        <v>1430025.67</v>
      </c>
    </row>
    <row r="150" spans="1:22" ht="13.5" customHeight="1">
      <c r="A150" s="16"/>
      <c r="B150" s="10" t="s">
        <v>0</v>
      </c>
      <c r="C150" s="11">
        <v>1937398.9</v>
      </c>
      <c r="D150" s="11">
        <v>153775.41</v>
      </c>
      <c r="E150" s="11">
        <v>307550.82</v>
      </c>
      <c r="F150" s="11">
        <v>507373.23</v>
      </c>
      <c r="G150" s="11"/>
      <c r="H150" s="11">
        <v>14224.13</v>
      </c>
      <c r="I150" s="11">
        <v>139353.17</v>
      </c>
      <c r="J150" s="11">
        <v>316166.54</v>
      </c>
      <c r="L150" s="37">
        <f t="shared" si="24"/>
        <v>153775.41</v>
      </c>
      <c r="M150" s="37">
        <f t="shared" si="25"/>
        <v>199822.40999999997</v>
      </c>
      <c r="N150" s="37"/>
      <c r="O150" s="37">
        <f t="shared" si="26"/>
        <v>125129.04000000001</v>
      </c>
      <c r="P150" s="37">
        <f t="shared" si="27"/>
        <v>176813.36999999997</v>
      </c>
      <c r="R150" s="37">
        <f t="shared" si="28"/>
        <v>139551.28</v>
      </c>
      <c r="S150" s="37">
        <f t="shared" si="29"/>
        <v>168197.65</v>
      </c>
      <c r="T150" s="37">
        <f t="shared" si="30"/>
        <v>191206.69</v>
      </c>
      <c r="U150" s="3">
        <f t="shared" si="23"/>
        <v>0</v>
      </c>
      <c r="V150" s="3">
        <f t="shared" si="22"/>
        <v>0</v>
      </c>
    </row>
    <row r="151" spans="1:22" ht="13.5" customHeight="1">
      <c r="A151" s="16"/>
      <c r="B151" s="10" t="s">
        <v>2</v>
      </c>
      <c r="C151" s="11">
        <v>0</v>
      </c>
      <c r="D151" s="11">
        <v>0</v>
      </c>
      <c r="E151" s="11">
        <v>0</v>
      </c>
      <c r="F151" s="11">
        <v>0</v>
      </c>
      <c r="G151" s="11"/>
      <c r="H151" s="11">
        <v>0</v>
      </c>
      <c r="I151" s="11">
        <v>0</v>
      </c>
      <c r="J151" s="11">
        <v>0</v>
      </c>
      <c r="L151" s="37">
        <f t="shared" si="24"/>
        <v>0</v>
      </c>
      <c r="M151" s="37">
        <f t="shared" si="25"/>
        <v>0</v>
      </c>
      <c r="N151" s="37"/>
      <c r="O151" s="37">
        <f t="shared" si="26"/>
        <v>0</v>
      </c>
      <c r="P151" s="37">
        <f t="shared" si="27"/>
        <v>0</v>
      </c>
      <c r="R151" s="37">
        <f t="shared" si="28"/>
        <v>0</v>
      </c>
      <c r="S151" s="37">
        <f t="shared" si="29"/>
        <v>0</v>
      </c>
      <c r="T151" s="37">
        <f t="shared" si="30"/>
        <v>0</v>
      </c>
      <c r="U151" s="3">
        <f t="shared" si="23"/>
        <v>1618649.2300000002</v>
      </c>
      <c r="V151" s="3">
        <f t="shared" si="22"/>
        <v>1562068.8200000003</v>
      </c>
    </row>
    <row r="152" spans="1:22" ht="21" customHeight="1">
      <c r="A152" s="16"/>
      <c r="B152" s="13" t="s">
        <v>203</v>
      </c>
      <c r="C152" s="28">
        <f>C153+C154</f>
        <v>2188705.72</v>
      </c>
      <c r="D152" s="28">
        <f>D153+D154</f>
        <v>268010.5</v>
      </c>
      <c r="E152" s="28">
        <f>E153+E154</f>
        <v>423798.38</v>
      </c>
      <c r="F152" s="28">
        <f>F153+F154</f>
        <v>626636.9</v>
      </c>
      <c r="G152" s="28"/>
      <c r="H152" s="28">
        <f>H153+H154</f>
        <v>254862.01</v>
      </c>
      <c r="I152" s="28">
        <f>I153+I154</f>
        <v>371434.65</v>
      </c>
      <c r="J152" s="28">
        <f>J153+J154</f>
        <v>570056.49</v>
      </c>
      <c r="L152" s="37">
        <f t="shared" si="24"/>
        <v>155787.88</v>
      </c>
      <c r="M152" s="37">
        <f t="shared" si="25"/>
        <v>202838.52000000002</v>
      </c>
      <c r="N152" s="37"/>
      <c r="O152" s="37">
        <f t="shared" si="26"/>
        <v>116572.64000000001</v>
      </c>
      <c r="P152" s="37">
        <f t="shared" si="27"/>
        <v>198621.83999999997</v>
      </c>
      <c r="R152" s="37">
        <f t="shared" si="28"/>
        <v>13148.48999999999</v>
      </c>
      <c r="S152" s="37">
        <f t="shared" si="29"/>
        <v>52363.72999999998</v>
      </c>
      <c r="T152" s="37">
        <f t="shared" si="30"/>
        <v>56580.41000000003</v>
      </c>
      <c r="U152" s="3">
        <f t="shared" si="23"/>
        <v>1618649.2300000002</v>
      </c>
      <c r="V152" s="3">
        <f t="shared" si="22"/>
        <v>1562068.8200000003</v>
      </c>
    </row>
    <row r="153" spans="1:22" ht="13.5" customHeight="1">
      <c r="A153" s="16"/>
      <c r="B153" s="10" t="s">
        <v>0</v>
      </c>
      <c r="C153" s="11">
        <v>2188705.72</v>
      </c>
      <c r="D153" s="11">
        <v>268010.5</v>
      </c>
      <c r="E153" s="11">
        <v>423798.38</v>
      </c>
      <c r="F153" s="11">
        <v>626636.9</v>
      </c>
      <c r="G153" s="11"/>
      <c r="H153" s="27">
        <v>254862.01</v>
      </c>
      <c r="I153" s="27">
        <v>371434.65</v>
      </c>
      <c r="J153" s="11">
        <v>570056.49</v>
      </c>
      <c r="L153" s="37">
        <f t="shared" si="24"/>
        <v>155787.88</v>
      </c>
      <c r="M153" s="37">
        <f t="shared" si="25"/>
        <v>202838.52000000002</v>
      </c>
      <c r="N153" s="37"/>
      <c r="O153" s="37">
        <f t="shared" si="26"/>
        <v>116572.64000000001</v>
      </c>
      <c r="P153" s="37">
        <f t="shared" si="27"/>
        <v>198621.83999999997</v>
      </c>
      <c r="R153" s="37">
        <f t="shared" si="28"/>
        <v>13148.48999999999</v>
      </c>
      <c r="S153" s="37">
        <f t="shared" si="29"/>
        <v>52363.72999999998</v>
      </c>
      <c r="T153" s="37">
        <f t="shared" si="30"/>
        <v>56580.41000000003</v>
      </c>
      <c r="U153" s="3">
        <f t="shared" si="23"/>
        <v>0</v>
      </c>
      <c r="V153" s="3">
        <f t="shared" si="22"/>
        <v>0</v>
      </c>
    </row>
    <row r="154" spans="1:22" ht="13.5" customHeight="1">
      <c r="A154" s="16"/>
      <c r="B154" s="10" t="s">
        <v>2</v>
      </c>
      <c r="C154" s="11">
        <v>0</v>
      </c>
      <c r="D154" s="11">
        <v>0</v>
      </c>
      <c r="E154" s="11">
        <v>0</v>
      </c>
      <c r="F154" s="11">
        <v>0</v>
      </c>
      <c r="G154" s="11"/>
      <c r="H154" s="11">
        <v>0</v>
      </c>
      <c r="I154" s="11">
        <v>0</v>
      </c>
      <c r="J154" s="11">
        <v>0</v>
      </c>
      <c r="L154" s="37">
        <f t="shared" si="24"/>
        <v>0</v>
      </c>
      <c r="M154" s="37">
        <f t="shared" si="25"/>
        <v>0</v>
      </c>
      <c r="N154" s="37"/>
      <c r="O154" s="37">
        <f t="shared" si="26"/>
        <v>0</v>
      </c>
      <c r="P154" s="37">
        <f t="shared" si="27"/>
        <v>0</v>
      </c>
      <c r="R154" s="37">
        <f t="shared" si="28"/>
        <v>0</v>
      </c>
      <c r="S154" s="37">
        <f t="shared" si="29"/>
        <v>0</v>
      </c>
      <c r="T154" s="37">
        <f t="shared" si="30"/>
        <v>0</v>
      </c>
      <c r="U154" s="3">
        <f>C158-J158</f>
        <v>294073</v>
      </c>
      <c r="V154" s="3">
        <f t="shared" si="22"/>
        <v>8254200.27</v>
      </c>
    </row>
    <row r="155" spans="1:22" ht="13.5" customHeight="1">
      <c r="A155" s="16"/>
      <c r="B155" s="12" t="s">
        <v>245</v>
      </c>
      <c r="C155" s="28">
        <f>C156+C157</f>
        <v>10746726.98</v>
      </c>
      <c r="D155" s="28">
        <f>D156+D157</f>
        <v>777108.83</v>
      </c>
      <c r="E155" s="28">
        <f>E156+E157</f>
        <v>1558717.66</v>
      </c>
      <c r="F155" s="28">
        <f>F156+F157</f>
        <v>2492526.7100000004</v>
      </c>
      <c r="G155" s="28"/>
      <c r="H155" s="28">
        <f>H156+H157</f>
        <v>0</v>
      </c>
      <c r="I155" s="28">
        <f>I156+I157</f>
        <v>86076.38</v>
      </c>
      <c r="J155" s="28">
        <f>J156+J157</f>
        <v>309003.51</v>
      </c>
      <c r="L155" s="37">
        <f aca="true" t="shared" si="31" ref="L155:M157">+E155-D155</f>
        <v>781608.83</v>
      </c>
      <c r="M155" s="37">
        <f t="shared" si="31"/>
        <v>933809.0500000005</v>
      </c>
      <c r="N155" s="37"/>
      <c r="O155" s="37">
        <f aca="true" t="shared" si="32" ref="O155:P157">+I155-H155</f>
        <v>86076.38</v>
      </c>
      <c r="P155" s="37">
        <f t="shared" si="32"/>
        <v>222927.13</v>
      </c>
      <c r="R155" s="37">
        <f aca="true" t="shared" si="33" ref="R155:S157">+D155-H155</f>
        <v>777108.83</v>
      </c>
      <c r="S155" s="37">
        <f t="shared" si="33"/>
        <v>1472641.2799999998</v>
      </c>
      <c r="T155" s="37">
        <f t="shared" si="30"/>
        <v>2183523.2</v>
      </c>
      <c r="U155" s="3">
        <f>C156-J156</f>
        <v>10437723.47</v>
      </c>
      <c r="V155" s="3">
        <f t="shared" si="22"/>
        <v>8254200.27</v>
      </c>
    </row>
    <row r="156" spans="1:22" ht="13.5" customHeight="1">
      <c r="A156" s="16"/>
      <c r="B156" s="10" t="s">
        <v>0</v>
      </c>
      <c r="C156" s="11">
        <v>10746726.98</v>
      </c>
      <c r="D156" s="11">
        <v>777108.83</v>
      </c>
      <c r="E156" s="11">
        <v>1558717.66</v>
      </c>
      <c r="F156" s="11">
        <v>2492526.7100000004</v>
      </c>
      <c r="G156" s="11"/>
      <c r="H156" s="11">
        <v>0</v>
      </c>
      <c r="I156" s="11">
        <v>86076.38</v>
      </c>
      <c r="J156" s="11">
        <v>309003.51</v>
      </c>
      <c r="L156" s="37">
        <f t="shared" si="31"/>
        <v>781608.83</v>
      </c>
      <c r="M156" s="37">
        <f t="shared" si="31"/>
        <v>933809.0500000005</v>
      </c>
      <c r="N156" s="37"/>
      <c r="O156" s="37">
        <f t="shared" si="32"/>
        <v>86076.38</v>
      </c>
      <c r="P156" s="37">
        <f t="shared" si="32"/>
        <v>222927.13</v>
      </c>
      <c r="R156" s="37">
        <f t="shared" si="33"/>
        <v>777108.83</v>
      </c>
      <c r="S156" s="37">
        <f t="shared" si="33"/>
        <v>1472641.2799999998</v>
      </c>
      <c r="T156" s="37">
        <f t="shared" si="30"/>
        <v>2183523.2</v>
      </c>
      <c r="U156" s="3">
        <f>C157-J157</f>
        <v>0</v>
      </c>
      <c r="V156" s="3">
        <f t="shared" si="22"/>
        <v>0</v>
      </c>
    </row>
    <row r="157" spans="1:22" ht="13.5" customHeight="1">
      <c r="A157" s="16"/>
      <c r="B157" s="10" t="s">
        <v>2</v>
      </c>
      <c r="C157" s="11">
        <v>0</v>
      </c>
      <c r="D157" s="11">
        <v>0</v>
      </c>
      <c r="E157" s="11">
        <v>0</v>
      </c>
      <c r="F157" s="11">
        <v>0</v>
      </c>
      <c r="G157" s="11"/>
      <c r="H157" s="11">
        <v>0</v>
      </c>
      <c r="I157" s="11">
        <v>0</v>
      </c>
      <c r="J157" s="11">
        <v>0</v>
      </c>
      <c r="L157" s="37">
        <f t="shared" si="31"/>
        <v>0</v>
      </c>
      <c r="M157" s="37">
        <f t="shared" si="31"/>
        <v>0</v>
      </c>
      <c r="N157" s="37"/>
      <c r="O157" s="37">
        <f t="shared" si="32"/>
        <v>0</v>
      </c>
      <c r="P157" s="37">
        <f t="shared" si="32"/>
        <v>0</v>
      </c>
      <c r="R157" s="37">
        <f t="shared" si="33"/>
        <v>0</v>
      </c>
      <c r="S157" s="37">
        <f t="shared" si="33"/>
        <v>0</v>
      </c>
      <c r="T157" s="37">
        <f t="shared" si="30"/>
        <v>0</v>
      </c>
      <c r="U157" s="3">
        <f>C158-J158</f>
        <v>294073</v>
      </c>
      <c r="V157" s="3">
        <f t="shared" si="22"/>
        <v>294073</v>
      </c>
    </row>
    <row r="158" spans="1:22" ht="21" customHeight="1">
      <c r="A158" s="16"/>
      <c r="B158" s="12" t="s">
        <v>191</v>
      </c>
      <c r="C158" s="28">
        <f>C159+C160</f>
        <v>394351</v>
      </c>
      <c r="D158" s="28">
        <f>D159+D160</f>
        <v>20432</v>
      </c>
      <c r="E158" s="28">
        <f>E159+E160</f>
        <v>61296</v>
      </c>
      <c r="F158" s="28">
        <f>F159+F160</f>
        <v>100278</v>
      </c>
      <c r="G158" s="28"/>
      <c r="H158" s="28">
        <f>H159+H160</f>
        <v>0</v>
      </c>
      <c r="I158" s="28">
        <f>I159+I160</f>
        <v>40863</v>
      </c>
      <c r="J158" s="28">
        <f>J159+J160</f>
        <v>100278</v>
      </c>
      <c r="L158" s="37">
        <f t="shared" si="24"/>
        <v>40864</v>
      </c>
      <c r="M158" s="37">
        <f t="shared" si="25"/>
        <v>38982</v>
      </c>
      <c r="N158" s="37"/>
      <c r="O158" s="37">
        <f t="shared" si="26"/>
        <v>40863</v>
      </c>
      <c r="P158" s="37">
        <f t="shared" si="27"/>
        <v>59415</v>
      </c>
      <c r="R158" s="37">
        <f t="shared" si="28"/>
        <v>20432</v>
      </c>
      <c r="S158" s="37">
        <f t="shared" si="29"/>
        <v>20433</v>
      </c>
      <c r="T158" s="37">
        <f t="shared" si="30"/>
        <v>0</v>
      </c>
      <c r="U158" s="3">
        <f t="shared" si="23"/>
        <v>294073</v>
      </c>
      <c r="V158" s="3">
        <f t="shared" si="22"/>
        <v>294073</v>
      </c>
    </row>
    <row r="159" spans="1:22" ht="13.5" customHeight="1">
      <c r="A159" s="16"/>
      <c r="B159" s="10" t="s">
        <v>0</v>
      </c>
      <c r="C159" s="11">
        <v>394351</v>
      </c>
      <c r="D159" s="11">
        <v>20432</v>
      </c>
      <c r="E159" s="11">
        <v>61296</v>
      </c>
      <c r="F159" s="11">
        <v>100278</v>
      </c>
      <c r="G159" s="11"/>
      <c r="H159" s="11">
        <v>0</v>
      </c>
      <c r="I159" s="11">
        <v>40863</v>
      </c>
      <c r="J159" s="11">
        <v>100278</v>
      </c>
      <c r="L159" s="37">
        <f t="shared" si="24"/>
        <v>40864</v>
      </c>
      <c r="M159" s="37">
        <f t="shared" si="25"/>
        <v>38982</v>
      </c>
      <c r="N159" s="37"/>
      <c r="O159" s="37">
        <f t="shared" si="26"/>
        <v>40863</v>
      </c>
      <c r="P159" s="37">
        <f t="shared" si="27"/>
        <v>59415</v>
      </c>
      <c r="R159" s="37">
        <f t="shared" si="28"/>
        <v>20432</v>
      </c>
      <c r="S159" s="37">
        <f t="shared" si="29"/>
        <v>20433</v>
      </c>
      <c r="T159" s="37">
        <f t="shared" si="30"/>
        <v>0</v>
      </c>
      <c r="U159" s="3">
        <f t="shared" si="23"/>
        <v>0</v>
      </c>
      <c r="V159" s="3">
        <f t="shared" si="22"/>
        <v>0</v>
      </c>
    </row>
    <row r="160" spans="1:22" ht="13.5" customHeight="1">
      <c r="A160" s="16"/>
      <c r="B160" s="10" t="s">
        <v>2</v>
      </c>
      <c r="C160" s="11">
        <v>0</v>
      </c>
      <c r="D160" s="11">
        <v>0</v>
      </c>
      <c r="E160" s="11">
        <v>0</v>
      </c>
      <c r="F160" s="11">
        <v>0</v>
      </c>
      <c r="G160" s="11"/>
      <c r="H160" s="11">
        <v>0</v>
      </c>
      <c r="I160" s="11">
        <v>0</v>
      </c>
      <c r="J160" s="11">
        <v>0</v>
      </c>
      <c r="L160" s="37">
        <f t="shared" si="24"/>
        <v>0</v>
      </c>
      <c r="M160" s="37">
        <f t="shared" si="25"/>
        <v>0</v>
      </c>
      <c r="N160" s="37"/>
      <c r="O160" s="37">
        <f t="shared" si="26"/>
        <v>0</v>
      </c>
      <c r="P160" s="37">
        <f t="shared" si="27"/>
        <v>0</v>
      </c>
      <c r="R160" s="37">
        <f t="shared" si="28"/>
        <v>0</v>
      </c>
      <c r="S160" s="37">
        <f t="shared" si="29"/>
        <v>0</v>
      </c>
      <c r="T160" s="37">
        <f t="shared" si="30"/>
        <v>0</v>
      </c>
      <c r="U160" s="3">
        <f t="shared" si="23"/>
        <v>0</v>
      </c>
      <c r="V160" s="3">
        <f t="shared" si="22"/>
        <v>0</v>
      </c>
    </row>
    <row r="161" spans="1:22" ht="13.5" customHeight="1">
      <c r="A161" s="16" t="s">
        <v>171</v>
      </c>
      <c r="B161" s="15" t="s">
        <v>61</v>
      </c>
      <c r="C161" s="11"/>
      <c r="D161" s="11"/>
      <c r="E161" s="11"/>
      <c r="F161" s="11"/>
      <c r="G161" s="11"/>
      <c r="H161" s="11"/>
      <c r="I161" s="11"/>
      <c r="J161" s="11"/>
      <c r="L161" s="37">
        <f t="shared" si="24"/>
        <v>0</v>
      </c>
      <c r="M161" s="37">
        <f t="shared" si="25"/>
        <v>0</v>
      </c>
      <c r="N161" s="37"/>
      <c r="O161" s="37">
        <f t="shared" si="26"/>
        <v>0</v>
      </c>
      <c r="P161" s="37">
        <f t="shared" si="27"/>
        <v>0</v>
      </c>
      <c r="R161" s="37">
        <f t="shared" si="28"/>
        <v>0</v>
      </c>
      <c r="S161" s="37">
        <f t="shared" si="29"/>
        <v>0</v>
      </c>
      <c r="T161" s="37">
        <f t="shared" si="30"/>
        <v>0</v>
      </c>
      <c r="U161" s="3">
        <f t="shared" si="23"/>
        <v>9348256218.36</v>
      </c>
      <c r="V161" s="3">
        <f t="shared" si="22"/>
        <v>6780639665.379999</v>
      </c>
    </row>
    <row r="162" spans="1:22" ht="13.5" customHeight="1">
      <c r="A162" s="17"/>
      <c r="B162" s="13" t="s">
        <v>23</v>
      </c>
      <c r="C162" s="28">
        <f>C163+C164</f>
        <v>11900896700.07</v>
      </c>
      <c r="D162" s="28">
        <f>D163+D164</f>
        <v>3238937375</v>
      </c>
      <c r="E162" s="28">
        <f>E163+E164</f>
        <v>4200971974.85</v>
      </c>
      <c r="F162" s="28">
        <f>F163+F164</f>
        <v>5120257034.690001</v>
      </c>
      <c r="G162" s="28"/>
      <c r="H162" s="28">
        <f>H163+H164</f>
        <v>0</v>
      </c>
      <c r="I162" s="28">
        <f>I163+I164</f>
        <v>811993475.4</v>
      </c>
      <c r="J162" s="28">
        <f>J163+J164</f>
        <v>2552640481.7099996</v>
      </c>
      <c r="L162" s="37">
        <f t="shared" si="24"/>
        <v>962034599.8499999</v>
      </c>
      <c r="M162" s="37">
        <f t="shared" si="25"/>
        <v>919285059.8400006</v>
      </c>
      <c r="N162" s="37"/>
      <c r="O162" s="37">
        <f t="shared" si="26"/>
        <v>811993475.4</v>
      </c>
      <c r="P162" s="37">
        <f t="shared" si="27"/>
        <v>1740647006.3099995</v>
      </c>
      <c r="R162" s="37">
        <f t="shared" si="28"/>
        <v>3238937375</v>
      </c>
      <c r="S162" s="37">
        <f>+E162-I162</f>
        <v>3388978499.45</v>
      </c>
      <c r="T162" s="37">
        <f t="shared" si="30"/>
        <v>2567616552.980001</v>
      </c>
      <c r="U162" s="3">
        <f t="shared" si="23"/>
        <v>7538670.86</v>
      </c>
      <c r="V162" s="3">
        <f t="shared" si="22"/>
        <v>7296840.86</v>
      </c>
    </row>
    <row r="163" spans="1:22" ht="13.5" customHeight="1">
      <c r="A163" s="17"/>
      <c r="B163" s="14" t="s">
        <v>0</v>
      </c>
      <c r="C163" s="27">
        <v>9729121.16</v>
      </c>
      <c r="D163" s="27">
        <v>810760.1</v>
      </c>
      <c r="E163" s="27">
        <v>1621520.2</v>
      </c>
      <c r="F163" s="27">
        <v>2432280.3</v>
      </c>
      <c r="G163" s="27"/>
      <c r="H163" s="27">
        <v>0</v>
      </c>
      <c r="I163" s="27">
        <v>0</v>
      </c>
      <c r="J163" s="27">
        <v>2190450.3</v>
      </c>
      <c r="L163" s="37">
        <f t="shared" si="24"/>
        <v>810760.1</v>
      </c>
      <c r="M163" s="37">
        <f t="shared" si="25"/>
        <v>810760.0999999999</v>
      </c>
      <c r="N163" s="37"/>
      <c r="O163" s="37">
        <f t="shared" si="26"/>
        <v>0</v>
      </c>
      <c r="P163" s="37">
        <f t="shared" si="27"/>
        <v>2190450.3</v>
      </c>
      <c r="R163" s="37">
        <f t="shared" si="28"/>
        <v>810760.1</v>
      </c>
      <c r="S163" s="37">
        <f t="shared" si="29"/>
        <v>1621520.2</v>
      </c>
      <c r="T163" s="37">
        <f t="shared" si="30"/>
        <v>241830</v>
      </c>
      <c r="U163" s="3">
        <f t="shared" si="23"/>
        <v>9340717547.5</v>
      </c>
      <c r="V163" s="3">
        <f t="shared" si="22"/>
        <v>6773342824.5199995</v>
      </c>
    </row>
    <row r="164" spans="1:23" ht="13.5" customHeight="1">
      <c r="A164" s="17"/>
      <c r="B164" s="14" t="s">
        <v>2</v>
      </c>
      <c r="C164" s="27">
        <v>11891167578.91</v>
      </c>
      <c r="D164" s="27">
        <v>3238126614.9</v>
      </c>
      <c r="E164" s="27">
        <v>4199350454.65</v>
      </c>
      <c r="F164" s="27">
        <v>5117824754.39</v>
      </c>
      <c r="G164" s="27"/>
      <c r="H164" s="27">
        <v>0</v>
      </c>
      <c r="I164" s="27">
        <v>811993475.4</v>
      </c>
      <c r="J164" s="27">
        <v>2550450031.4099994</v>
      </c>
      <c r="L164" s="37">
        <f t="shared" si="24"/>
        <v>961223839.75</v>
      </c>
      <c r="M164" s="37">
        <f t="shared" si="25"/>
        <v>918474299.7400002</v>
      </c>
      <c r="N164" s="37"/>
      <c r="O164" s="37">
        <f t="shared" si="26"/>
        <v>811993475.4</v>
      </c>
      <c r="P164" s="37">
        <f t="shared" si="27"/>
        <v>1738456556.0099993</v>
      </c>
      <c r="R164" s="37">
        <f t="shared" si="28"/>
        <v>3238126614.9</v>
      </c>
      <c r="S164" s="37">
        <f t="shared" si="29"/>
        <v>3387356979.25</v>
      </c>
      <c r="T164" s="37">
        <f t="shared" si="30"/>
        <v>2567374722.980001</v>
      </c>
      <c r="U164" s="3">
        <f t="shared" si="23"/>
        <v>3500000</v>
      </c>
      <c r="V164" s="3">
        <f t="shared" si="22"/>
        <v>3500000</v>
      </c>
      <c r="W164" s="39">
        <v>5657297</v>
      </c>
    </row>
    <row r="165" spans="1:23" ht="13.5" customHeight="1">
      <c r="A165" s="17"/>
      <c r="B165" s="12" t="s">
        <v>212</v>
      </c>
      <c r="C165" s="28">
        <f>C166+C167</f>
        <v>4100000</v>
      </c>
      <c r="D165" s="28">
        <f>D166+D167</f>
        <v>50000</v>
      </c>
      <c r="E165" s="28">
        <f>E166+E167</f>
        <v>325000</v>
      </c>
      <c r="F165" s="28">
        <f>F166+F167</f>
        <v>600000</v>
      </c>
      <c r="G165" s="28"/>
      <c r="H165" s="28">
        <f>H166+H167</f>
        <v>0</v>
      </c>
      <c r="I165" s="28">
        <f>I166+I167</f>
        <v>226320</v>
      </c>
      <c r="J165" s="28">
        <f>J166+J167</f>
        <v>600000</v>
      </c>
      <c r="L165" s="37">
        <f t="shared" si="24"/>
        <v>275000</v>
      </c>
      <c r="M165" s="37">
        <f t="shared" si="25"/>
        <v>275000</v>
      </c>
      <c r="N165" s="37"/>
      <c r="O165" s="37">
        <f t="shared" si="26"/>
        <v>226320</v>
      </c>
      <c r="P165" s="37">
        <f t="shared" si="27"/>
        <v>373680</v>
      </c>
      <c r="R165" s="37">
        <f t="shared" si="28"/>
        <v>50000</v>
      </c>
      <c r="S165" s="37">
        <f t="shared" si="29"/>
        <v>98680</v>
      </c>
      <c r="T165" s="37">
        <f t="shared" si="30"/>
        <v>0</v>
      </c>
      <c r="U165" s="3">
        <f t="shared" si="23"/>
        <v>3500000</v>
      </c>
      <c r="V165" s="3">
        <f t="shared" si="22"/>
        <v>3500000</v>
      </c>
      <c r="W165" s="39">
        <v>8918.4</v>
      </c>
    </row>
    <row r="166" spans="1:24" ht="13.5" customHeight="1">
      <c r="A166" s="17"/>
      <c r="B166" s="10" t="s">
        <v>0</v>
      </c>
      <c r="C166" s="11">
        <v>4100000</v>
      </c>
      <c r="D166" s="11">
        <v>50000</v>
      </c>
      <c r="E166" s="11">
        <v>325000</v>
      </c>
      <c r="F166" s="11">
        <v>600000</v>
      </c>
      <c r="G166" s="11"/>
      <c r="H166" s="11">
        <v>0</v>
      </c>
      <c r="I166" s="11">
        <v>226320</v>
      </c>
      <c r="J166" s="11">
        <v>600000</v>
      </c>
      <c r="L166" s="37">
        <f t="shared" si="24"/>
        <v>275000</v>
      </c>
      <c r="M166" s="37">
        <f t="shared" si="25"/>
        <v>275000</v>
      </c>
      <c r="N166" s="37"/>
      <c r="O166" s="37">
        <f t="shared" si="26"/>
        <v>226320</v>
      </c>
      <c r="P166" s="37">
        <f t="shared" si="27"/>
        <v>373680</v>
      </c>
      <c r="R166" s="37">
        <f t="shared" si="28"/>
        <v>50000</v>
      </c>
      <c r="S166" s="37">
        <f t="shared" si="29"/>
        <v>98680</v>
      </c>
      <c r="T166" s="37">
        <f t="shared" si="30"/>
        <v>0</v>
      </c>
      <c r="U166" s="3">
        <f t="shared" si="23"/>
        <v>0</v>
      </c>
      <c r="V166" s="3">
        <f t="shared" si="22"/>
        <v>0</v>
      </c>
      <c r="W166" s="39">
        <f>SUM(W164:W165)</f>
        <v>5666215.4</v>
      </c>
      <c r="X166" s="3">
        <f>W166/1000</f>
        <v>5666.2154</v>
      </c>
    </row>
    <row r="167" spans="1:22" ht="13.5" customHeight="1">
      <c r="A167" s="17"/>
      <c r="B167" s="10" t="s">
        <v>2</v>
      </c>
      <c r="C167" s="11">
        <v>0</v>
      </c>
      <c r="D167" s="11">
        <v>0</v>
      </c>
      <c r="E167" s="11">
        <v>0</v>
      </c>
      <c r="F167" s="11">
        <v>0</v>
      </c>
      <c r="G167" s="11"/>
      <c r="H167" s="11">
        <v>0</v>
      </c>
      <c r="I167" s="11">
        <v>0</v>
      </c>
      <c r="J167" s="11">
        <v>0</v>
      </c>
      <c r="L167" s="37">
        <f t="shared" si="24"/>
        <v>0</v>
      </c>
      <c r="M167" s="37">
        <f t="shared" si="25"/>
        <v>0</v>
      </c>
      <c r="N167" s="37"/>
      <c r="O167" s="37">
        <f t="shared" si="26"/>
        <v>0</v>
      </c>
      <c r="P167" s="37">
        <f t="shared" si="27"/>
        <v>0</v>
      </c>
      <c r="R167" s="37">
        <f t="shared" si="28"/>
        <v>0</v>
      </c>
      <c r="S167" s="37">
        <f t="shared" si="29"/>
        <v>0</v>
      </c>
      <c r="T167" s="37">
        <f t="shared" si="30"/>
        <v>0</v>
      </c>
      <c r="U167" s="3">
        <f t="shared" si="23"/>
        <v>26546423.29</v>
      </c>
      <c r="V167" s="3">
        <f t="shared" si="22"/>
        <v>24994262.189999998</v>
      </c>
    </row>
    <row r="168" spans="1:22" ht="21" customHeight="1">
      <c r="A168" s="17"/>
      <c r="B168" s="13" t="s">
        <v>133</v>
      </c>
      <c r="C168" s="28">
        <f>C169+C170</f>
        <v>34182255.19</v>
      </c>
      <c r="D168" s="28">
        <f>D169+D170</f>
        <v>3821720</v>
      </c>
      <c r="E168" s="28">
        <f>E169+E170</f>
        <v>7417990</v>
      </c>
      <c r="F168" s="28">
        <f>F169+F170</f>
        <v>9187993</v>
      </c>
      <c r="G168" s="28"/>
      <c r="H168" s="28">
        <f>H169+H170</f>
        <v>0</v>
      </c>
      <c r="I168" s="28">
        <f>I169+I170</f>
        <v>5451950.52</v>
      </c>
      <c r="J168" s="28">
        <f>J169+J170</f>
        <v>7635831.9</v>
      </c>
      <c r="L168" s="37">
        <f t="shared" si="24"/>
        <v>3596270</v>
      </c>
      <c r="M168" s="37">
        <f t="shared" si="25"/>
        <v>1770003</v>
      </c>
      <c r="N168" s="37"/>
      <c r="O168" s="37">
        <f t="shared" si="26"/>
        <v>5451950.52</v>
      </c>
      <c r="P168" s="37">
        <f t="shared" si="27"/>
        <v>2183881.380000001</v>
      </c>
      <c r="R168" s="37">
        <f t="shared" si="28"/>
        <v>3821720</v>
      </c>
      <c r="S168" s="37">
        <f t="shared" si="29"/>
        <v>1966039.4800000004</v>
      </c>
      <c r="T168" s="37">
        <f t="shared" si="30"/>
        <v>1552161.0999999996</v>
      </c>
      <c r="U168" s="3">
        <f t="shared" si="23"/>
        <v>26546423.29</v>
      </c>
      <c r="V168" s="3">
        <f t="shared" si="22"/>
        <v>24994262.189999998</v>
      </c>
    </row>
    <row r="169" spans="1:22" ht="13.5" customHeight="1">
      <c r="A169" s="17"/>
      <c r="B169" s="14" t="s">
        <v>0</v>
      </c>
      <c r="C169" s="11">
        <v>34182255.19</v>
      </c>
      <c r="D169" s="11">
        <v>3821720</v>
      </c>
      <c r="E169" s="11">
        <v>7417990</v>
      </c>
      <c r="F169" s="11">
        <v>9187993</v>
      </c>
      <c r="G169" s="11"/>
      <c r="H169" s="11">
        <v>0</v>
      </c>
      <c r="I169" s="11">
        <v>5451950.52</v>
      </c>
      <c r="J169" s="11">
        <v>7635831.9</v>
      </c>
      <c r="L169" s="37">
        <f t="shared" si="24"/>
        <v>3596270</v>
      </c>
      <c r="M169" s="37">
        <f t="shared" si="25"/>
        <v>1770003</v>
      </c>
      <c r="N169" s="37"/>
      <c r="O169" s="37">
        <f t="shared" si="26"/>
        <v>5451950.52</v>
      </c>
      <c r="P169" s="37">
        <f t="shared" si="27"/>
        <v>2183881.380000001</v>
      </c>
      <c r="R169" s="37">
        <f t="shared" si="28"/>
        <v>3821720</v>
      </c>
      <c r="S169" s="37">
        <f t="shared" si="29"/>
        <v>1966039.4800000004</v>
      </c>
      <c r="T169" s="37">
        <f t="shared" si="30"/>
        <v>1552161.0999999996</v>
      </c>
      <c r="U169" s="3">
        <f t="shared" si="23"/>
        <v>0</v>
      </c>
      <c r="V169" s="3">
        <f t="shared" si="22"/>
        <v>0</v>
      </c>
    </row>
    <row r="170" spans="1:22" ht="13.5" customHeight="1">
      <c r="A170" s="17"/>
      <c r="B170" s="14" t="s">
        <v>2</v>
      </c>
      <c r="C170" s="11">
        <v>0</v>
      </c>
      <c r="D170" s="11">
        <v>0</v>
      </c>
      <c r="E170" s="11">
        <v>0</v>
      </c>
      <c r="F170" s="11">
        <v>0</v>
      </c>
      <c r="G170" s="11"/>
      <c r="H170" s="11">
        <v>0</v>
      </c>
      <c r="I170" s="11">
        <v>0</v>
      </c>
      <c r="J170" s="11">
        <v>0</v>
      </c>
      <c r="L170" s="37">
        <f t="shared" si="24"/>
        <v>0</v>
      </c>
      <c r="M170" s="37">
        <f t="shared" si="25"/>
        <v>0</v>
      </c>
      <c r="N170" s="37"/>
      <c r="O170" s="37">
        <f t="shared" si="26"/>
        <v>0</v>
      </c>
      <c r="P170" s="37">
        <f t="shared" si="27"/>
        <v>0</v>
      </c>
      <c r="R170" s="37">
        <f t="shared" si="28"/>
        <v>0</v>
      </c>
      <c r="S170" s="37">
        <f t="shared" si="29"/>
        <v>0</v>
      </c>
      <c r="T170" s="37">
        <f t="shared" si="30"/>
        <v>0</v>
      </c>
      <c r="U170" s="3">
        <f t="shared" si="23"/>
        <v>84106562</v>
      </c>
      <c r="V170" s="3">
        <f t="shared" si="22"/>
        <v>80397872</v>
      </c>
    </row>
    <row r="171" spans="1:22" ht="13.5" customHeight="1">
      <c r="A171" s="17"/>
      <c r="B171" s="13" t="s">
        <v>73</v>
      </c>
      <c r="C171" s="28">
        <f>C172+C173</f>
        <v>102511543</v>
      </c>
      <c r="D171" s="28">
        <f>D172+D173</f>
        <v>4022252</v>
      </c>
      <c r="E171" s="28">
        <f>E172+E173</f>
        <v>13543838</v>
      </c>
      <c r="F171" s="28">
        <f>F172+F173</f>
        <v>22113671</v>
      </c>
      <c r="G171" s="28"/>
      <c r="H171" s="28">
        <f>H172+H173</f>
        <v>91541</v>
      </c>
      <c r="I171" s="28">
        <f>I172+I173</f>
        <v>1772457</v>
      </c>
      <c r="J171" s="28">
        <f>J172+J173</f>
        <v>18404981</v>
      </c>
      <c r="L171" s="37">
        <f t="shared" si="24"/>
        <v>9521586</v>
      </c>
      <c r="M171" s="37">
        <f t="shared" si="25"/>
        <v>8569833</v>
      </c>
      <c r="N171" s="37"/>
      <c r="O171" s="37">
        <f t="shared" si="26"/>
        <v>1680916</v>
      </c>
      <c r="P171" s="37">
        <f t="shared" si="27"/>
        <v>16632524</v>
      </c>
      <c r="R171" s="37">
        <f t="shared" si="28"/>
        <v>3930711</v>
      </c>
      <c r="S171" s="37">
        <f t="shared" si="29"/>
        <v>11771381</v>
      </c>
      <c r="T171" s="37">
        <f aca="true" t="shared" si="34" ref="T171:T202">+F171-J171</f>
        <v>3708690</v>
      </c>
      <c r="U171" s="3">
        <f t="shared" si="23"/>
        <v>84106562</v>
      </c>
      <c r="V171" s="3">
        <f t="shared" si="22"/>
        <v>80397872</v>
      </c>
    </row>
    <row r="172" spans="1:22" ht="13.5" customHeight="1">
      <c r="A172" s="17"/>
      <c r="B172" s="14" t="s">
        <v>0</v>
      </c>
      <c r="C172" s="11">
        <v>102511543</v>
      </c>
      <c r="D172" s="11">
        <v>4022252</v>
      </c>
      <c r="E172" s="11">
        <v>13543838</v>
      </c>
      <c r="F172" s="11">
        <v>22113671</v>
      </c>
      <c r="G172" s="11"/>
      <c r="H172" s="11">
        <v>91541</v>
      </c>
      <c r="I172" s="11">
        <v>1772457</v>
      </c>
      <c r="J172" s="11">
        <v>18404981</v>
      </c>
      <c r="L172" s="37">
        <f t="shared" si="24"/>
        <v>9521586</v>
      </c>
      <c r="M172" s="37">
        <f t="shared" si="25"/>
        <v>8569833</v>
      </c>
      <c r="N172" s="37"/>
      <c r="O172" s="37">
        <f t="shared" si="26"/>
        <v>1680916</v>
      </c>
      <c r="P172" s="37">
        <f t="shared" si="27"/>
        <v>16632524</v>
      </c>
      <c r="R172" s="37">
        <f t="shared" si="28"/>
        <v>3930711</v>
      </c>
      <c r="S172" s="37">
        <f t="shared" si="29"/>
        <v>11771381</v>
      </c>
      <c r="T172" s="37">
        <f t="shared" si="34"/>
        <v>3708690</v>
      </c>
      <c r="U172" s="3">
        <f t="shared" si="23"/>
        <v>0</v>
      </c>
      <c r="V172" s="3">
        <f t="shared" si="22"/>
        <v>0</v>
      </c>
    </row>
    <row r="173" spans="1:22" ht="13.5" customHeight="1">
      <c r="A173" s="17"/>
      <c r="B173" s="14" t="s">
        <v>2</v>
      </c>
      <c r="C173" s="11">
        <v>0</v>
      </c>
      <c r="D173" s="11">
        <v>0</v>
      </c>
      <c r="E173" s="11">
        <v>0</v>
      </c>
      <c r="F173" s="11">
        <v>0</v>
      </c>
      <c r="G173" s="11"/>
      <c r="H173" s="11">
        <v>0</v>
      </c>
      <c r="I173" s="11">
        <v>0</v>
      </c>
      <c r="J173" s="11">
        <v>0</v>
      </c>
      <c r="L173" s="37">
        <f t="shared" si="24"/>
        <v>0</v>
      </c>
      <c r="M173" s="37">
        <f t="shared" si="25"/>
        <v>0</v>
      </c>
      <c r="N173" s="37"/>
      <c r="O173" s="37">
        <f t="shared" si="26"/>
        <v>0</v>
      </c>
      <c r="P173" s="37">
        <f t="shared" si="27"/>
        <v>0</v>
      </c>
      <c r="R173" s="37">
        <f t="shared" si="28"/>
        <v>0</v>
      </c>
      <c r="S173" s="37">
        <f t="shared" si="29"/>
        <v>0</v>
      </c>
      <c r="T173" s="37">
        <f t="shared" si="34"/>
        <v>0</v>
      </c>
      <c r="U173" s="3">
        <f>C177-J177</f>
        <v>69158358</v>
      </c>
      <c r="V173" s="3">
        <f t="shared" si="22"/>
        <v>289169949</v>
      </c>
    </row>
    <row r="174" spans="1:22" ht="13.5" customHeight="1">
      <c r="A174" s="17"/>
      <c r="B174" s="13" t="s">
        <v>246</v>
      </c>
      <c r="C174" s="28">
        <f>C175+C176</f>
        <v>385559931</v>
      </c>
      <c r="D174" s="28">
        <f>D175+D176</f>
        <v>32129994</v>
      </c>
      <c r="E174" s="28">
        <f>E175+E176</f>
        <v>64259988</v>
      </c>
      <c r="F174" s="28">
        <f>F175+F176</f>
        <v>96389982</v>
      </c>
      <c r="G174" s="28"/>
      <c r="H174" s="28">
        <f>H175+H176</f>
        <v>2171548</v>
      </c>
      <c r="I174" s="28">
        <f>I175+I176</f>
        <v>16803250</v>
      </c>
      <c r="J174" s="28">
        <f>J175+J176</f>
        <v>39194870</v>
      </c>
      <c r="L174" s="37">
        <f aca="true" t="shared" si="35" ref="L174:M176">+E174-D174</f>
        <v>32129994</v>
      </c>
      <c r="M174" s="37">
        <f t="shared" si="35"/>
        <v>32129994</v>
      </c>
      <c r="N174" s="37"/>
      <c r="O174" s="37">
        <f aca="true" t="shared" si="36" ref="O174:P176">+I174-H174</f>
        <v>14631702</v>
      </c>
      <c r="P174" s="37">
        <f t="shared" si="36"/>
        <v>22391620</v>
      </c>
      <c r="R174" s="37">
        <f aca="true" t="shared" si="37" ref="R174:S176">+D174-H174</f>
        <v>29958446</v>
      </c>
      <c r="S174" s="37">
        <f t="shared" si="37"/>
        <v>47456738</v>
      </c>
      <c r="T174" s="37">
        <f t="shared" si="34"/>
        <v>57195112</v>
      </c>
      <c r="U174" s="3">
        <f>C175-J175</f>
        <v>346365061</v>
      </c>
      <c r="V174" s="3">
        <f t="shared" si="22"/>
        <v>289169949</v>
      </c>
    </row>
    <row r="175" spans="1:22" ht="13.5" customHeight="1">
      <c r="A175" s="17"/>
      <c r="B175" s="14" t="s">
        <v>0</v>
      </c>
      <c r="C175" s="11">
        <v>385559931</v>
      </c>
      <c r="D175" s="11">
        <v>32129994</v>
      </c>
      <c r="E175" s="11">
        <v>64259988</v>
      </c>
      <c r="F175" s="11">
        <v>96389982</v>
      </c>
      <c r="G175" s="11"/>
      <c r="H175" s="11">
        <v>2171548</v>
      </c>
      <c r="I175" s="11">
        <v>16803250</v>
      </c>
      <c r="J175" s="11">
        <v>39194870</v>
      </c>
      <c r="L175" s="37">
        <f t="shared" si="35"/>
        <v>32129994</v>
      </c>
      <c r="M175" s="37">
        <f t="shared" si="35"/>
        <v>32129994</v>
      </c>
      <c r="N175" s="37"/>
      <c r="O175" s="37">
        <f t="shared" si="36"/>
        <v>14631702</v>
      </c>
      <c r="P175" s="37">
        <f t="shared" si="36"/>
        <v>22391620</v>
      </c>
      <c r="R175" s="37">
        <f t="shared" si="37"/>
        <v>29958446</v>
      </c>
      <c r="S175" s="37">
        <f t="shared" si="37"/>
        <v>47456738</v>
      </c>
      <c r="T175" s="37">
        <f t="shared" si="34"/>
        <v>57195112</v>
      </c>
      <c r="U175" s="3">
        <f>C176-J176</f>
        <v>0</v>
      </c>
      <c r="V175" s="3">
        <f t="shared" si="22"/>
        <v>0</v>
      </c>
    </row>
    <row r="176" spans="1:22" ht="13.5" customHeight="1">
      <c r="A176" s="17"/>
      <c r="B176" s="14" t="s">
        <v>2</v>
      </c>
      <c r="C176" s="11">
        <v>0</v>
      </c>
      <c r="D176" s="11">
        <v>0</v>
      </c>
      <c r="E176" s="11">
        <v>0</v>
      </c>
      <c r="F176" s="11">
        <v>0</v>
      </c>
      <c r="G176" s="11"/>
      <c r="H176" s="11">
        <v>0</v>
      </c>
      <c r="I176" s="11">
        <v>0</v>
      </c>
      <c r="J176" s="11">
        <v>0</v>
      </c>
      <c r="L176" s="37">
        <f t="shared" si="35"/>
        <v>0</v>
      </c>
      <c r="M176" s="37">
        <f t="shared" si="35"/>
        <v>0</v>
      </c>
      <c r="N176" s="37"/>
      <c r="O176" s="37">
        <f t="shared" si="36"/>
        <v>0</v>
      </c>
      <c r="P176" s="37">
        <f t="shared" si="36"/>
        <v>0</v>
      </c>
      <c r="R176" s="37">
        <f t="shared" si="37"/>
        <v>0</v>
      </c>
      <c r="S176" s="37">
        <f t="shared" si="37"/>
        <v>0</v>
      </c>
      <c r="T176" s="37">
        <f t="shared" si="34"/>
        <v>0</v>
      </c>
      <c r="U176" s="3">
        <f>C177-J177</f>
        <v>69158358</v>
      </c>
      <c r="V176" s="3">
        <f t="shared" si="22"/>
        <v>69158358</v>
      </c>
    </row>
    <row r="177" spans="1:22" ht="13.5" customHeight="1">
      <c r="A177" s="17"/>
      <c r="B177" s="13" t="s">
        <v>190</v>
      </c>
      <c r="C177" s="28">
        <f>C178+C179</f>
        <v>79441158</v>
      </c>
      <c r="D177" s="28">
        <f aca="true" t="shared" si="38" ref="D177:J177">D178+D179</f>
        <v>0</v>
      </c>
      <c r="E177" s="28">
        <f t="shared" si="38"/>
        <v>1335646</v>
      </c>
      <c r="F177" s="28">
        <f t="shared" si="38"/>
        <v>10282800</v>
      </c>
      <c r="G177" s="28"/>
      <c r="H177" s="28">
        <f t="shared" si="38"/>
        <v>0</v>
      </c>
      <c r="I177" s="28">
        <f t="shared" si="38"/>
        <v>1335646</v>
      </c>
      <c r="J177" s="28">
        <f t="shared" si="38"/>
        <v>10282800</v>
      </c>
      <c r="L177" s="37">
        <f t="shared" si="24"/>
        <v>1335646</v>
      </c>
      <c r="M177" s="37">
        <f t="shared" si="25"/>
        <v>8947154</v>
      </c>
      <c r="N177" s="37"/>
      <c r="O177" s="37">
        <f t="shared" si="26"/>
        <v>1335646</v>
      </c>
      <c r="P177" s="37">
        <f t="shared" si="27"/>
        <v>8947154</v>
      </c>
      <c r="R177" s="37">
        <f t="shared" si="28"/>
        <v>0</v>
      </c>
      <c r="S177" s="37">
        <f t="shared" si="29"/>
        <v>0</v>
      </c>
      <c r="T177" s="37">
        <f t="shared" si="34"/>
        <v>0</v>
      </c>
      <c r="U177" s="3">
        <f t="shared" si="23"/>
        <v>46788938</v>
      </c>
      <c r="V177" s="3">
        <f t="shared" si="22"/>
        <v>46788938</v>
      </c>
    </row>
    <row r="178" spans="1:22" ht="13.5" customHeight="1">
      <c r="A178" s="17"/>
      <c r="B178" s="14" t="s">
        <v>0</v>
      </c>
      <c r="C178" s="11">
        <v>47309601</v>
      </c>
      <c r="D178" s="11">
        <v>0</v>
      </c>
      <c r="E178" s="11">
        <v>0</v>
      </c>
      <c r="F178" s="11">
        <v>520663</v>
      </c>
      <c r="G178" s="11"/>
      <c r="H178" s="11">
        <v>0</v>
      </c>
      <c r="I178" s="11">
        <v>0</v>
      </c>
      <c r="J178" s="11">
        <v>520663</v>
      </c>
      <c r="L178" s="37">
        <f t="shared" si="24"/>
        <v>0</v>
      </c>
      <c r="M178" s="37">
        <f t="shared" si="25"/>
        <v>520663</v>
      </c>
      <c r="N178" s="37"/>
      <c r="O178" s="37">
        <f t="shared" si="26"/>
        <v>0</v>
      </c>
      <c r="P178" s="37">
        <f t="shared" si="27"/>
        <v>520663</v>
      </c>
      <c r="R178" s="37">
        <f t="shared" si="28"/>
        <v>0</v>
      </c>
      <c r="S178" s="37">
        <f t="shared" si="29"/>
        <v>0</v>
      </c>
      <c r="T178" s="37">
        <f t="shared" si="34"/>
        <v>0</v>
      </c>
      <c r="U178" s="3">
        <f t="shared" si="23"/>
        <v>22369420</v>
      </c>
      <c r="V178" s="3">
        <f t="shared" si="22"/>
        <v>22369420</v>
      </c>
    </row>
    <row r="179" spans="1:22" ht="13.5" customHeight="1">
      <c r="A179" s="17"/>
      <c r="B179" s="14" t="s">
        <v>2</v>
      </c>
      <c r="C179" s="11">
        <v>32131557</v>
      </c>
      <c r="D179" s="11">
        <v>0</v>
      </c>
      <c r="E179" s="11">
        <v>1335646</v>
      </c>
      <c r="F179" s="11">
        <v>9762137</v>
      </c>
      <c r="G179" s="11"/>
      <c r="H179" s="11">
        <v>0</v>
      </c>
      <c r="I179" s="11">
        <v>1335646</v>
      </c>
      <c r="J179" s="11">
        <v>9762137</v>
      </c>
      <c r="L179" s="37">
        <f t="shared" si="24"/>
        <v>1335646</v>
      </c>
      <c r="M179" s="37">
        <f t="shared" si="25"/>
        <v>8426491</v>
      </c>
      <c r="N179" s="37"/>
      <c r="O179" s="37">
        <f t="shared" si="26"/>
        <v>1335646</v>
      </c>
      <c r="P179" s="37">
        <f t="shared" si="27"/>
        <v>8426491</v>
      </c>
      <c r="R179" s="37">
        <f t="shared" si="28"/>
        <v>0</v>
      </c>
      <c r="S179" s="37">
        <f t="shared" si="29"/>
        <v>0</v>
      </c>
      <c r="T179" s="37">
        <f t="shared" si="34"/>
        <v>0</v>
      </c>
      <c r="U179" s="3">
        <f t="shared" si="23"/>
        <v>0</v>
      </c>
      <c r="V179" s="3">
        <f t="shared" si="22"/>
        <v>0</v>
      </c>
    </row>
    <row r="180" spans="1:22" ht="13.5" customHeight="1">
      <c r="A180" s="17"/>
      <c r="B180" s="13" t="s">
        <v>162</v>
      </c>
      <c r="C180" s="28">
        <f>C181+C182</f>
        <v>25976129</v>
      </c>
      <c r="D180" s="28">
        <f>D181+D182</f>
        <v>25976129</v>
      </c>
      <c r="E180" s="28">
        <f>E181+E182</f>
        <v>25976129</v>
      </c>
      <c r="F180" s="28">
        <f>F181+F182</f>
        <v>25976129</v>
      </c>
      <c r="G180" s="28"/>
      <c r="H180" s="28">
        <f>H181+H182</f>
        <v>25976129</v>
      </c>
      <c r="I180" s="28">
        <f>I181+I182</f>
        <v>25976129</v>
      </c>
      <c r="J180" s="28">
        <f>J181+J182</f>
        <v>25976129</v>
      </c>
      <c r="L180" s="37">
        <f t="shared" si="24"/>
        <v>0</v>
      </c>
      <c r="M180" s="37">
        <f t="shared" si="25"/>
        <v>0</v>
      </c>
      <c r="N180" s="37"/>
      <c r="O180" s="37">
        <f t="shared" si="26"/>
        <v>0</v>
      </c>
      <c r="P180" s="37">
        <f t="shared" si="27"/>
        <v>0</v>
      </c>
      <c r="R180" s="37">
        <f t="shared" si="28"/>
        <v>0</v>
      </c>
      <c r="S180" s="37">
        <f t="shared" si="29"/>
        <v>0</v>
      </c>
      <c r="T180" s="37">
        <f t="shared" si="34"/>
        <v>0</v>
      </c>
      <c r="U180" s="3">
        <f t="shared" si="23"/>
        <v>0</v>
      </c>
      <c r="V180" s="3">
        <f t="shared" si="22"/>
        <v>0</v>
      </c>
    </row>
    <row r="181" spans="1:22" ht="13.5" customHeight="1">
      <c r="A181" s="17"/>
      <c r="B181" s="14" t="s">
        <v>0</v>
      </c>
      <c r="C181" s="11">
        <v>25976129</v>
      </c>
      <c r="D181" s="11">
        <v>25976129</v>
      </c>
      <c r="E181" s="11">
        <v>25976129</v>
      </c>
      <c r="F181" s="11">
        <v>25976129</v>
      </c>
      <c r="G181" s="11"/>
      <c r="H181" s="11">
        <v>25976129</v>
      </c>
      <c r="I181" s="11">
        <v>25976129</v>
      </c>
      <c r="J181" s="11">
        <v>25976129</v>
      </c>
      <c r="L181" s="37">
        <f t="shared" si="24"/>
        <v>0</v>
      </c>
      <c r="M181" s="37">
        <f t="shared" si="25"/>
        <v>0</v>
      </c>
      <c r="N181" s="37"/>
      <c r="O181" s="37">
        <f t="shared" si="26"/>
        <v>0</v>
      </c>
      <c r="P181" s="37">
        <f t="shared" si="27"/>
        <v>0</v>
      </c>
      <c r="R181" s="37">
        <f t="shared" si="28"/>
        <v>0</v>
      </c>
      <c r="S181" s="37">
        <f t="shared" si="29"/>
        <v>0</v>
      </c>
      <c r="T181" s="37">
        <f t="shared" si="34"/>
        <v>0</v>
      </c>
      <c r="U181" s="3">
        <f t="shared" si="23"/>
        <v>0</v>
      </c>
      <c r="V181" s="3">
        <f t="shared" si="22"/>
        <v>0</v>
      </c>
    </row>
    <row r="182" spans="1:22" ht="13.5" customHeight="1">
      <c r="A182" s="17"/>
      <c r="B182" s="14" t="s">
        <v>2</v>
      </c>
      <c r="C182" s="11">
        <v>0</v>
      </c>
      <c r="D182" s="11">
        <v>0</v>
      </c>
      <c r="E182" s="11">
        <v>0</v>
      </c>
      <c r="F182" s="11">
        <v>0</v>
      </c>
      <c r="G182" s="11"/>
      <c r="H182" s="11">
        <v>0</v>
      </c>
      <c r="I182" s="11">
        <v>0</v>
      </c>
      <c r="J182" s="11">
        <v>0</v>
      </c>
      <c r="L182" s="37">
        <f t="shared" si="24"/>
        <v>0</v>
      </c>
      <c r="M182" s="37">
        <f t="shared" si="25"/>
        <v>0</v>
      </c>
      <c r="N182" s="37"/>
      <c r="O182" s="37">
        <f t="shared" si="26"/>
        <v>0</v>
      </c>
      <c r="P182" s="37">
        <f t="shared" si="27"/>
        <v>0</v>
      </c>
      <c r="R182" s="37">
        <f t="shared" si="28"/>
        <v>0</v>
      </c>
      <c r="S182" s="37">
        <f t="shared" si="29"/>
        <v>0</v>
      </c>
      <c r="T182" s="37">
        <f t="shared" si="34"/>
        <v>0</v>
      </c>
      <c r="U182" s="3">
        <f t="shared" si="23"/>
        <v>115473876</v>
      </c>
      <c r="V182" s="3">
        <f t="shared" si="22"/>
        <v>97985840</v>
      </c>
    </row>
    <row r="183" spans="1:22" ht="21" customHeight="1">
      <c r="A183" s="17"/>
      <c r="B183" s="12" t="s">
        <v>211</v>
      </c>
      <c r="C183" s="28">
        <f>C184+C185</f>
        <v>135922587</v>
      </c>
      <c r="D183" s="28">
        <f>D184+D185</f>
        <v>9656168</v>
      </c>
      <c r="E183" s="28">
        <f>E184+E185</f>
        <v>22364044</v>
      </c>
      <c r="F183" s="28">
        <f>F184+F185</f>
        <v>37936747</v>
      </c>
      <c r="G183" s="28"/>
      <c r="H183" s="28">
        <f>H184+H185</f>
        <v>3519948</v>
      </c>
      <c r="I183" s="28">
        <f>I184+I185</f>
        <v>11137011</v>
      </c>
      <c r="J183" s="28">
        <f>J184+J185</f>
        <v>20448711</v>
      </c>
      <c r="L183" s="37">
        <f t="shared" si="24"/>
        <v>12707876</v>
      </c>
      <c r="M183" s="37">
        <f t="shared" si="25"/>
        <v>15572703</v>
      </c>
      <c r="N183" s="37"/>
      <c r="O183" s="37">
        <f t="shared" si="26"/>
        <v>7617063</v>
      </c>
      <c r="P183" s="37">
        <f t="shared" si="27"/>
        <v>9311700</v>
      </c>
      <c r="R183" s="37">
        <f t="shared" si="28"/>
        <v>6136220</v>
      </c>
      <c r="S183" s="37">
        <f t="shared" si="29"/>
        <v>11227033</v>
      </c>
      <c r="T183" s="37">
        <f t="shared" si="34"/>
        <v>17488036</v>
      </c>
      <c r="U183" s="3">
        <f t="shared" si="23"/>
        <v>107459410</v>
      </c>
      <c r="V183" s="3">
        <f t="shared" si="22"/>
        <v>91848180</v>
      </c>
    </row>
    <row r="184" spans="1:22" ht="13.5" customHeight="1">
      <c r="A184" s="17"/>
      <c r="B184" s="10" t="s">
        <v>0</v>
      </c>
      <c r="C184" s="11">
        <v>120614003</v>
      </c>
      <c r="D184" s="11">
        <v>9157770</v>
      </c>
      <c r="E184" s="11">
        <v>17849579</v>
      </c>
      <c r="F184" s="11">
        <v>28765823</v>
      </c>
      <c r="G184" s="11"/>
      <c r="H184" s="11">
        <v>3519948</v>
      </c>
      <c r="I184" s="11">
        <v>8661063</v>
      </c>
      <c r="J184" s="11">
        <v>13154593</v>
      </c>
      <c r="L184" s="37">
        <f t="shared" si="24"/>
        <v>8691809</v>
      </c>
      <c r="M184" s="37">
        <f t="shared" si="25"/>
        <v>10916244</v>
      </c>
      <c r="N184" s="37"/>
      <c r="O184" s="37">
        <f t="shared" si="26"/>
        <v>5141115</v>
      </c>
      <c r="P184" s="37">
        <f t="shared" si="27"/>
        <v>4493530</v>
      </c>
      <c r="R184" s="37">
        <f t="shared" si="28"/>
        <v>5637822</v>
      </c>
      <c r="S184" s="37">
        <f t="shared" si="29"/>
        <v>9188516</v>
      </c>
      <c r="T184" s="37">
        <f t="shared" si="34"/>
        <v>15611230</v>
      </c>
      <c r="U184" s="3">
        <f t="shared" si="23"/>
        <v>8014466</v>
      </c>
      <c r="V184" s="3">
        <f t="shared" si="22"/>
        <v>6137660</v>
      </c>
    </row>
    <row r="185" spans="1:22" ht="13.5" customHeight="1">
      <c r="A185" s="17"/>
      <c r="B185" s="10" t="s">
        <v>2</v>
      </c>
      <c r="C185" s="11">
        <v>15308584</v>
      </c>
      <c r="D185" s="11">
        <v>498398</v>
      </c>
      <c r="E185" s="11">
        <v>4514465</v>
      </c>
      <c r="F185" s="11">
        <v>9170924</v>
      </c>
      <c r="G185" s="11"/>
      <c r="H185" s="11">
        <v>0</v>
      </c>
      <c r="I185" s="11">
        <v>2475948</v>
      </c>
      <c r="J185" s="11">
        <v>7294118</v>
      </c>
      <c r="L185" s="37">
        <f t="shared" si="24"/>
        <v>4016067</v>
      </c>
      <c r="M185" s="37">
        <f t="shared" si="25"/>
        <v>4656459</v>
      </c>
      <c r="N185" s="37"/>
      <c r="O185" s="37">
        <f t="shared" si="26"/>
        <v>2475948</v>
      </c>
      <c r="P185" s="37">
        <f t="shared" si="27"/>
        <v>4818170</v>
      </c>
      <c r="R185" s="37">
        <f t="shared" si="28"/>
        <v>498398</v>
      </c>
      <c r="S185" s="37">
        <f t="shared" si="29"/>
        <v>2038517</v>
      </c>
      <c r="T185" s="37">
        <f t="shared" si="34"/>
        <v>1876806</v>
      </c>
      <c r="U185" s="3">
        <f t="shared" si="23"/>
        <v>18006053.59</v>
      </c>
      <c r="V185" s="3" t="e">
        <f>#REF!-#REF!</f>
        <v>#REF!</v>
      </c>
    </row>
    <row r="186" spans="1:22" ht="21" customHeight="1">
      <c r="A186" s="17"/>
      <c r="B186" s="13" t="s">
        <v>214</v>
      </c>
      <c r="C186" s="28">
        <f>C187+C188</f>
        <v>21244205.75</v>
      </c>
      <c r="D186" s="28">
        <f>D187+D188</f>
        <v>1476635.78</v>
      </c>
      <c r="E186" s="28">
        <f>E187+E188</f>
        <v>2988422.28</v>
      </c>
      <c r="F186" s="28">
        <f>F187+F188</f>
        <v>4854851.03</v>
      </c>
      <c r="G186" s="28"/>
      <c r="H186" s="28">
        <f>H187+H188</f>
        <v>1476635.78</v>
      </c>
      <c r="I186" s="28">
        <f>I187+I188</f>
        <v>2894079.55</v>
      </c>
      <c r="J186" s="28">
        <f>J187+J188</f>
        <v>3238152.16</v>
      </c>
      <c r="L186" s="37">
        <f t="shared" si="24"/>
        <v>1511786.4999999998</v>
      </c>
      <c r="M186" s="37">
        <f t="shared" si="25"/>
        <v>1866428.7500000005</v>
      </c>
      <c r="N186" s="37"/>
      <c r="O186" s="37">
        <f t="shared" si="26"/>
        <v>1417443.7699999998</v>
      </c>
      <c r="P186" s="37">
        <f t="shared" si="27"/>
        <v>344072.61000000034</v>
      </c>
      <c r="R186" s="37">
        <f t="shared" si="28"/>
        <v>0</v>
      </c>
      <c r="S186" s="37">
        <f t="shared" si="29"/>
        <v>94342.72999999998</v>
      </c>
      <c r="T186" s="37">
        <f t="shared" si="34"/>
        <v>1616698.87</v>
      </c>
      <c r="U186" s="3">
        <f t="shared" si="23"/>
        <v>15120550.489999998</v>
      </c>
      <c r="V186" s="3">
        <f t="shared" si="22"/>
        <v>13503851.619999997</v>
      </c>
    </row>
    <row r="187" spans="1:22" ht="13.5" customHeight="1">
      <c r="A187" s="17"/>
      <c r="B187" s="10" t="s">
        <v>0</v>
      </c>
      <c r="C187" s="27">
        <v>18358702.65</v>
      </c>
      <c r="D187" s="27">
        <v>1476635.78</v>
      </c>
      <c r="E187" s="27">
        <v>2988422.28</v>
      </c>
      <c r="F187" s="27">
        <v>4854851.03</v>
      </c>
      <c r="G187" s="27"/>
      <c r="H187" s="27">
        <v>1476635.78</v>
      </c>
      <c r="I187" s="27">
        <v>2894079.55</v>
      </c>
      <c r="J187" s="27">
        <v>3238152.16</v>
      </c>
      <c r="L187" s="37">
        <f t="shared" si="24"/>
        <v>1511786.4999999998</v>
      </c>
      <c r="M187" s="37">
        <f t="shared" si="25"/>
        <v>1866428.7500000005</v>
      </c>
      <c r="N187" s="37"/>
      <c r="O187" s="37">
        <f t="shared" si="26"/>
        <v>1417443.7699999998</v>
      </c>
      <c r="P187" s="37">
        <f t="shared" si="27"/>
        <v>344072.61000000034</v>
      </c>
      <c r="R187" s="37">
        <f t="shared" si="28"/>
        <v>0</v>
      </c>
      <c r="S187" s="37">
        <f t="shared" si="29"/>
        <v>94342.72999999998</v>
      </c>
      <c r="T187" s="37">
        <f t="shared" si="34"/>
        <v>1616698.87</v>
      </c>
      <c r="U187" s="3">
        <f t="shared" si="23"/>
        <v>2885503.1</v>
      </c>
      <c r="V187" s="3">
        <f t="shared" si="22"/>
        <v>2885503.1</v>
      </c>
    </row>
    <row r="188" spans="1:25" ht="13.5" customHeight="1">
      <c r="A188" s="17"/>
      <c r="B188" s="10" t="s">
        <v>2</v>
      </c>
      <c r="C188" s="27">
        <v>2885503.1</v>
      </c>
      <c r="D188" s="27">
        <v>0</v>
      </c>
      <c r="E188" s="27">
        <v>0</v>
      </c>
      <c r="F188" s="27">
        <v>0</v>
      </c>
      <c r="G188" s="27"/>
      <c r="H188" s="27">
        <v>0</v>
      </c>
      <c r="I188" s="27">
        <v>0</v>
      </c>
      <c r="J188" s="27">
        <v>0</v>
      </c>
      <c r="L188" s="37">
        <f t="shared" si="24"/>
        <v>0</v>
      </c>
      <c r="M188" s="37">
        <f t="shared" si="25"/>
        <v>0</v>
      </c>
      <c r="N188" s="37"/>
      <c r="O188" s="37">
        <f t="shared" si="26"/>
        <v>0</v>
      </c>
      <c r="P188" s="37">
        <f t="shared" si="27"/>
        <v>0</v>
      </c>
      <c r="R188" s="37">
        <f t="shared" si="28"/>
        <v>0</v>
      </c>
      <c r="S188" s="37">
        <f t="shared" si="29"/>
        <v>0</v>
      </c>
      <c r="T188" s="37">
        <f t="shared" si="34"/>
        <v>0</v>
      </c>
      <c r="U188" s="3">
        <f t="shared" si="23"/>
        <v>5792488.4399999995</v>
      </c>
      <c r="V188" s="3">
        <f t="shared" si="22"/>
        <v>5407527.1</v>
      </c>
      <c r="X188" s="29">
        <f>X189+X190</f>
        <v>75161797.44</v>
      </c>
      <c r="Y188" s="3">
        <f>X188/1000</f>
        <v>75161.79744</v>
      </c>
    </row>
    <row r="189" spans="1:25" ht="21" customHeight="1">
      <c r="A189" s="17"/>
      <c r="B189" s="13" t="s">
        <v>213</v>
      </c>
      <c r="C189" s="28">
        <f>C190+C191</f>
        <v>11059940</v>
      </c>
      <c r="D189" s="29">
        <f>D190+D191</f>
        <v>2680876.49</v>
      </c>
      <c r="E189" s="29">
        <f>E190+E191</f>
        <v>3533912.2800000003</v>
      </c>
      <c r="F189" s="29">
        <f>F190+F191</f>
        <v>5652412.9</v>
      </c>
      <c r="G189" s="29"/>
      <c r="H189" s="29">
        <f>H190+H191</f>
        <v>1199148.2</v>
      </c>
      <c r="I189" s="29">
        <f>I190+I191</f>
        <v>1968712.13</v>
      </c>
      <c r="J189" s="29">
        <f>J190+J191</f>
        <v>5267451.5600000005</v>
      </c>
      <c r="L189" s="37">
        <f t="shared" si="24"/>
        <v>853035.79</v>
      </c>
      <c r="M189" s="37">
        <f t="shared" si="25"/>
        <v>2118500.62</v>
      </c>
      <c r="N189" s="37"/>
      <c r="O189" s="37">
        <f t="shared" si="26"/>
        <v>769563.9299999999</v>
      </c>
      <c r="P189" s="37">
        <f t="shared" si="27"/>
        <v>3298739.4300000006</v>
      </c>
      <c r="R189" s="37">
        <f t="shared" si="28"/>
        <v>1481728.2900000003</v>
      </c>
      <c r="S189" s="37">
        <f t="shared" si="29"/>
        <v>1565200.1500000004</v>
      </c>
      <c r="T189" s="37">
        <f t="shared" si="34"/>
        <v>384961.33999999985</v>
      </c>
      <c r="U189" s="3">
        <f t="shared" si="23"/>
        <v>5560268.4399999995</v>
      </c>
      <c r="V189" s="3">
        <f t="shared" si="22"/>
        <v>5407527.1</v>
      </c>
      <c r="X189" s="27">
        <v>10686379</v>
      </c>
      <c r="Y189" s="3">
        <f>X189/1000</f>
        <v>10686.379</v>
      </c>
    </row>
    <row r="190" spans="1:25" ht="13.5" customHeight="1">
      <c r="A190" s="17"/>
      <c r="B190" s="10" t="s">
        <v>0</v>
      </c>
      <c r="C190" s="27">
        <v>8061665</v>
      </c>
      <c r="D190" s="27">
        <v>783965.49</v>
      </c>
      <c r="E190" s="27">
        <v>1637001.28</v>
      </c>
      <c r="F190" s="27">
        <v>2654137.9</v>
      </c>
      <c r="G190" s="27"/>
      <c r="H190" s="27">
        <v>380431.2</v>
      </c>
      <c r="I190" s="27">
        <v>1149995.13</v>
      </c>
      <c r="J190" s="27">
        <v>2501396.56</v>
      </c>
      <c r="L190" s="37">
        <f t="shared" si="24"/>
        <v>853035.79</v>
      </c>
      <c r="M190" s="37">
        <f t="shared" si="25"/>
        <v>1017136.6199999999</v>
      </c>
      <c r="N190" s="37"/>
      <c r="O190" s="37">
        <f t="shared" si="26"/>
        <v>769563.9299999999</v>
      </c>
      <c r="P190" s="37">
        <f t="shared" si="27"/>
        <v>1351401.4300000002</v>
      </c>
      <c r="R190" s="37">
        <f t="shared" si="28"/>
        <v>403534.29</v>
      </c>
      <c r="S190" s="37">
        <f t="shared" si="29"/>
        <v>487006.15000000014</v>
      </c>
      <c r="T190" s="37">
        <f t="shared" si="34"/>
        <v>152741.33999999985</v>
      </c>
      <c r="U190" s="3">
        <f t="shared" si="23"/>
        <v>232220</v>
      </c>
      <c r="V190" s="3">
        <f t="shared" si="22"/>
        <v>0</v>
      </c>
      <c r="X190" s="38">
        <v>64475418.44</v>
      </c>
      <c r="Y190" s="3">
        <f>X190/1000</f>
        <v>64475.418439999994</v>
      </c>
    </row>
    <row r="191" spans="1:22" ht="13.5" customHeight="1">
      <c r="A191" s="17"/>
      <c r="B191" s="10" t="s">
        <v>2</v>
      </c>
      <c r="C191" s="27">
        <v>2998275</v>
      </c>
      <c r="D191" s="27">
        <v>1896911</v>
      </c>
      <c r="E191" s="27">
        <v>1896911</v>
      </c>
      <c r="F191" s="27">
        <v>2998275</v>
      </c>
      <c r="G191" s="27"/>
      <c r="H191" s="27">
        <v>818717</v>
      </c>
      <c r="I191" s="27">
        <v>818717</v>
      </c>
      <c r="J191" s="27">
        <v>2766055</v>
      </c>
      <c r="L191" s="37">
        <f t="shared" si="24"/>
        <v>0</v>
      </c>
      <c r="M191" s="37">
        <f t="shared" si="25"/>
        <v>1101364</v>
      </c>
      <c r="N191" s="37"/>
      <c r="O191" s="37">
        <f t="shared" si="26"/>
        <v>0</v>
      </c>
      <c r="P191" s="37">
        <f t="shared" si="27"/>
        <v>1947338</v>
      </c>
      <c r="R191" s="37">
        <f>+D191-H191</f>
        <v>1078194</v>
      </c>
      <c r="S191" s="37">
        <f t="shared" si="29"/>
        <v>1078194</v>
      </c>
      <c r="T191" s="37">
        <f t="shared" si="34"/>
        <v>232220</v>
      </c>
      <c r="U191" s="37">
        <f>+G191-K191</f>
        <v>0</v>
      </c>
      <c r="V191" s="3" t="e">
        <f>#REF!-#REF!</f>
        <v>#REF!</v>
      </c>
    </row>
    <row r="192" spans="1:22" ht="21" customHeight="1">
      <c r="A192" s="17"/>
      <c r="B192" s="12" t="s">
        <v>215</v>
      </c>
      <c r="C192" s="28">
        <f>C193+C194</f>
        <v>11059940</v>
      </c>
      <c r="D192" s="28">
        <f>D193+D194</f>
        <v>2680876.49</v>
      </c>
      <c r="E192" s="28">
        <f>E193+E194</f>
        <v>3533912.2800000003</v>
      </c>
      <c r="F192" s="28">
        <f>F193+F194</f>
        <v>5652412.9</v>
      </c>
      <c r="G192" s="28"/>
      <c r="H192" s="28">
        <f>H193+H194</f>
        <v>1199148.2</v>
      </c>
      <c r="I192" s="28">
        <f>I193+I194</f>
        <v>1968712.13</v>
      </c>
      <c r="J192" s="28">
        <f>J193+J194</f>
        <v>5267451.5600000005</v>
      </c>
      <c r="L192" s="37">
        <f t="shared" si="24"/>
        <v>853035.79</v>
      </c>
      <c r="M192" s="37">
        <f t="shared" si="25"/>
        <v>2118500.62</v>
      </c>
      <c r="N192" s="37"/>
      <c r="O192" s="37">
        <f t="shared" si="26"/>
        <v>769563.9299999999</v>
      </c>
      <c r="P192" s="37">
        <f t="shared" si="27"/>
        <v>3298739.4300000006</v>
      </c>
      <c r="R192" s="37">
        <f t="shared" si="28"/>
        <v>1481728.2900000003</v>
      </c>
      <c r="S192" s="37">
        <f t="shared" si="29"/>
        <v>1565200.1500000004</v>
      </c>
      <c r="T192" s="37">
        <f t="shared" si="34"/>
        <v>384961.33999999985</v>
      </c>
      <c r="U192" s="3">
        <f t="shared" si="23"/>
        <v>5560268.4399999995</v>
      </c>
      <c r="V192" s="3">
        <f aca="true" t="shared" si="39" ref="V192:V262">C193-F193</f>
        <v>5407527.1</v>
      </c>
    </row>
    <row r="193" spans="1:22" ht="13.5" customHeight="1">
      <c r="A193" s="17"/>
      <c r="B193" s="10" t="s">
        <v>0</v>
      </c>
      <c r="C193" s="11">
        <v>8061665</v>
      </c>
      <c r="D193" s="27">
        <v>783965.49</v>
      </c>
      <c r="E193" s="27">
        <v>1637001.28</v>
      </c>
      <c r="F193" s="27">
        <v>2654137.9</v>
      </c>
      <c r="G193" s="27"/>
      <c r="H193" s="27">
        <v>380431.2</v>
      </c>
      <c r="I193" s="27">
        <v>1149995.13</v>
      </c>
      <c r="J193" s="27">
        <v>2501396.56</v>
      </c>
      <c r="L193" s="37">
        <f t="shared" si="24"/>
        <v>853035.79</v>
      </c>
      <c r="M193" s="37">
        <f t="shared" si="25"/>
        <v>1017136.6199999999</v>
      </c>
      <c r="N193" s="37"/>
      <c r="O193" s="37">
        <f t="shared" si="26"/>
        <v>769563.9299999999</v>
      </c>
      <c r="P193" s="37">
        <f t="shared" si="27"/>
        <v>1351401.4300000002</v>
      </c>
      <c r="R193" s="37">
        <f t="shared" si="28"/>
        <v>403534.29</v>
      </c>
      <c r="S193" s="37">
        <f t="shared" si="29"/>
        <v>487006.15000000014</v>
      </c>
      <c r="T193" s="37">
        <f t="shared" si="34"/>
        <v>152741.33999999985</v>
      </c>
      <c r="U193" s="3">
        <f aca="true" t="shared" si="40" ref="U193:U259">C194-J194</f>
        <v>232220</v>
      </c>
      <c r="V193" s="3">
        <f t="shared" si="39"/>
        <v>0</v>
      </c>
    </row>
    <row r="194" spans="1:22" ht="13.5" customHeight="1">
      <c r="A194" s="17"/>
      <c r="B194" s="10" t="s">
        <v>2</v>
      </c>
      <c r="C194" s="11">
        <v>2998275</v>
      </c>
      <c r="D194" s="11">
        <v>1896911</v>
      </c>
      <c r="E194" s="11">
        <v>1896911</v>
      </c>
      <c r="F194" s="11">
        <v>2998275</v>
      </c>
      <c r="G194" s="11"/>
      <c r="H194" s="11">
        <v>818717</v>
      </c>
      <c r="I194" s="11">
        <v>818717</v>
      </c>
      <c r="J194" s="11">
        <v>2766055</v>
      </c>
      <c r="L194" s="37">
        <f aca="true" t="shared" si="41" ref="L194:L262">+E194-D194</f>
        <v>0</v>
      </c>
      <c r="M194" s="37">
        <f aca="true" t="shared" si="42" ref="M194:M262">+F194-E194</f>
        <v>1101364</v>
      </c>
      <c r="N194" s="37"/>
      <c r="O194" s="37">
        <f aca="true" t="shared" si="43" ref="O194:O262">+I194-H194</f>
        <v>0</v>
      </c>
      <c r="P194" s="37">
        <f aca="true" t="shared" si="44" ref="P194:P262">+J194-I194</f>
        <v>1947338</v>
      </c>
      <c r="R194" s="37">
        <f aca="true" t="shared" si="45" ref="R194:R262">+D194-H194</f>
        <v>1078194</v>
      </c>
      <c r="S194" s="37">
        <f aca="true" t="shared" si="46" ref="S194:S262">+E194-I194</f>
        <v>1078194</v>
      </c>
      <c r="T194" s="37">
        <f t="shared" si="34"/>
        <v>232220</v>
      </c>
      <c r="U194" s="3">
        <f>C198-J198</f>
        <v>2187077.42</v>
      </c>
      <c r="V194" s="3">
        <f>C198-F198</f>
        <v>1521577.3633333335</v>
      </c>
    </row>
    <row r="195" spans="1:22" ht="20.25" customHeight="1">
      <c r="A195" s="17"/>
      <c r="B195" s="13" t="s">
        <v>249</v>
      </c>
      <c r="C195" s="28">
        <f>C196+C197</f>
        <v>114921740.7</v>
      </c>
      <c r="D195" s="28">
        <f>D196+D197</f>
        <v>0</v>
      </c>
      <c r="E195" s="28">
        <f>E196+E197</f>
        <v>0</v>
      </c>
      <c r="F195" s="28">
        <f>F196+F197</f>
        <v>4191634.51</v>
      </c>
      <c r="G195" s="28"/>
      <c r="H195" s="28">
        <f>H196+H197</f>
        <v>0</v>
      </c>
      <c r="I195" s="28">
        <f>I196+I197</f>
        <v>0</v>
      </c>
      <c r="J195" s="28">
        <f>J196+J197</f>
        <v>4191634.51</v>
      </c>
      <c r="L195" s="37">
        <f aca="true" t="shared" si="47" ref="L195:M197">+E195-D195</f>
        <v>0</v>
      </c>
      <c r="M195" s="37">
        <f t="shared" si="47"/>
        <v>4191634.51</v>
      </c>
      <c r="N195" s="37"/>
      <c r="O195" s="37">
        <f aca="true" t="shared" si="48" ref="O195:P197">+I195-H195</f>
        <v>0</v>
      </c>
      <c r="P195" s="37">
        <f t="shared" si="48"/>
        <v>4191634.51</v>
      </c>
      <c r="R195" s="37">
        <f aca="true" t="shared" si="49" ref="R195:S197">+D195-H195</f>
        <v>0</v>
      </c>
      <c r="S195" s="37">
        <f t="shared" si="49"/>
        <v>0</v>
      </c>
      <c r="T195" s="37">
        <f t="shared" si="34"/>
        <v>0</v>
      </c>
      <c r="U195" s="3">
        <f>C196-J196</f>
        <v>110730106.19</v>
      </c>
      <c r="V195" s="3">
        <f>C196-F196</f>
        <v>110730106.19</v>
      </c>
    </row>
    <row r="196" spans="1:22" ht="13.5" customHeight="1">
      <c r="A196" s="17"/>
      <c r="B196" s="10" t="s">
        <v>0</v>
      </c>
      <c r="C196" s="27">
        <v>114921740.7</v>
      </c>
      <c r="D196" s="27">
        <v>0</v>
      </c>
      <c r="E196" s="27">
        <v>0</v>
      </c>
      <c r="F196" s="27">
        <v>4191634.51</v>
      </c>
      <c r="G196" s="27"/>
      <c r="H196" s="27">
        <v>0</v>
      </c>
      <c r="I196" s="27">
        <v>0</v>
      </c>
      <c r="J196" s="27">
        <v>4191634.51</v>
      </c>
      <c r="L196" s="37">
        <f t="shared" si="47"/>
        <v>0</v>
      </c>
      <c r="M196" s="37">
        <f t="shared" si="47"/>
        <v>4191634.51</v>
      </c>
      <c r="N196" s="37"/>
      <c r="O196" s="37">
        <f t="shared" si="48"/>
        <v>0</v>
      </c>
      <c r="P196" s="37">
        <f t="shared" si="48"/>
        <v>4191634.51</v>
      </c>
      <c r="R196" s="37">
        <f t="shared" si="49"/>
        <v>0</v>
      </c>
      <c r="S196" s="37">
        <f t="shared" si="49"/>
        <v>0</v>
      </c>
      <c r="T196" s="37">
        <f t="shared" si="34"/>
        <v>0</v>
      </c>
      <c r="U196" s="3">
        <f>C197-J197</f>
        <v>0</v>
      </c>
      <c r="V196" s="3">
        <f>C197-F197</f>
        <v>0</v>
      </c>
    </row>
    <row r="197" spans="1:22" ht="13.5" customHeight="1">
      <c r="A197" s="17"/>
      <c r="B197" s="10" t="s">
        <v>2</v>
      </c>
      <c r="C197" s="27">
        <v>0</v>
      </c>
      <c r="D197" s="27">
        <v>0</v>
      </c>
      <c r="E197" s="27">
        <v>0</v>
      </c>
      <c r="F197" s="27">
        <v>0</v>
      </c>
      <c r="G197" s="27"/>
      <c r="H197" s="27">
        <v>0</v>
      </c>
      <c r="I197" s="27">
        <v>0</v>
      </c>
      <c r="J197" s="27">
        <v>0</v>
      </c>
      <c r="L197" s="37">
        <f t="shared" si="47"/>
        <v>0</v>
      </c>
      <c r="M197" s="37">
        <f t="shared" si="47"/>
        <v>0</v>
      </c>
      <c r="N197" s="37"/>
      <c r="O197" s="37">
        <f t="shared" si="48"/>
        <v>0</v>
      </c>
      <c r="P197" s="37">
        <f t="shared" si="48"/>
        <v>0</v>
      </c>
      <c r="R197" s="37">
        <f t="shared" si="49"/>
        <v>0</v>
      </c>
      <c r="S197" s="37">
        <f t="shared" si="49"/>
        <v>0</v>
      </c>
      <c r="T197" s="37">
        <f t="shared" si="34"/>
        <v>0</v>
      </c>
      <c r="U197" s="3">
        <f>C198-J198</f>
        <v>2187077.42</v>
      </c>
      <c r="V197" s="3">
        <f>C198-F198</f>
        <v>1521577.3633333335</v>
      </c>
    </row>
    <row r="198" spans="1:22" ht="21" customHeight="1">
      <c r="A198" s="17"/>
      <c r="B198" s="13" t="s">
        <v>220</v>
      </c>
      <c r="C198" s="28">
        <f>C199+C200</f>
        <v>3396830.02</v>
      </c>
      <c r="D198" s="28">
        <f>D199+D200</f>
        <v>625084.2166666667</v>
      </c>
      <c r="E198" s="28">
        <f>E199+E200</f>
        <v>1250168.4366666665</v>
      </c>
      <c r="F198" s="28">
        <f>F199+F200</f>
        <v>1875252.6566666665</v>
      </c>
      <c r="G198" s="28"/>
      <c r="H198" s="28">
        <f>H199+H200</f>
        <v>21595.7</v>
      </c>
      <c r="I198" s="28">
        <f>I199+I200</f>
        <v>769193.3999999999</v>
      </c>
      <c r="J198" s="28">
        <f>J199+J200</f>
        <v>1209752.5999999999</v>
      </c>
      <c r="L198" s="37">
        <f t="shared" si="41"/>
        <v>625084.2199999999</v>
      </c>
      <c r="M198" s="37">
        <f t="shared" si="42"/>
        <v>625084.22</v>
      </c>
      <c r="N198" s="37"/>
      <c r="O198" s="37">
        <f t="shared" si="43"/>
        <v>747597.7</v>
      </c>
      <c r="P198" s="37">
        <f t="shared" si="44"/>
        <v>440559.19999999995</v>
      </c>
      <c r="R198" s="37">
        <f t="shared" si="45"/>
        <v>603488.5166666667</v>
      </c>
      <c r="S198" s="37">
        <f t="shared" si="46"/>
        <v>480975.0366666666</v>
      </c>
      <c r="T198" s="37">
        <f t="shared" si="34"/>
        <v>665500.0566666666</v>
      </c>
      <c r="U198" s="3">
        <f t="shared" si="40"/>
        <v>2187077.42</v>
      </c>
      <c r="V198" s="3">
        <f t="shared" si="39"/>
        <v>1521577.3633333335</v>
      </c>
    </row>
    <row r="199" spans="1:22" ht="13.5" customHeight="1">
      <c r="A199" s="17"/>
      <c r="B199" s="10" t="s">
        <v>0</v>
      </c>
      <c r="C199" s="27">
        <v>3396830.02</v>
      </c>
      <c r="D199" s="27">
        <v>625084.2166666667</v>
      </c>
      <c r="E199" s="27">
        <v>1250168.4366666665</v>
      </c>
      <c r="F199" s="27">
        <v>1875252.6566666665</v>
      </c>
      <c r="G199" s="27"/>
      <c r="H199" s="27">
        <v>21595.7</v>
      </c>
      <c r="I199" s="27">
        <v>769193.3999999999</v>
      </c>
      <c r="J199" s="27">
        <v>1209752.5999999999</v>
      </c>
      <c r="L199" s="37">
        <f t="shared" si="41"/>
        <v>625084.2199999999</v>
      </c>
      <c r="M199" s="37">
        <f t="shared" si="42"/>
        <v>625084.22</v>
      </c>
      <c r="N199" s="37"/>
      <c r="O199" s="37">
        <f t="shared" si="43"/>
        <v>747597.7</v>
      </c>
      <c r="P199" s="37">
        <f t="shared" si="44"/>
        <v>440559.19999999995</v>
      </c>
      <c r="R199" s="37">
        <f t="shared" si="45"/>
        <v>603488.5166666667</v>
      </c>
      <c r="S199" s="37">
        <f t="shared" si="46"/>
        <v>480975.0366666666</v>
      </c>
      <c r="T199" s="37">
        <f t="shared" si="34"/>
        <v>665500.0566666666</v>
      </c>
      <c r="U199" s="37">
        <f>+G199-K199</f>
        <v>0</v>
      </c>
      <c r="V199" s="3">
        <f t="shared" si="39"/>
        <v>0</v>
      </c>
    </row>
    <row r="200" spans="1:22" ht="13.5" customHeight="1">
      <c r="A200" s="17"/>
      <c r="B200" s="10" t="s">
        <v>2</v>
      </c>
      <c r="C200" s="27"/>
      <c r="D200" s="27"/>
      <c r="E200" s="27"/>
      <c r="F200" s="27"/>
      <c r="G200" s="27"/>
      <c r="H200" s="27"/>
      <c r="I200" s="27"/>
      <c r="J200" s="27"/>
      <c r="L200" s="37">
        <f t="shared" si="41"/>
        <v>0</v>
      </c>
      <c r="M200" s="37">
        <f t="shared" si="42"/>
        <v>0</v>
      </c>
      <c r="N200" s="37"/>
      <c r="O200" s="37">
        <f t="shared" si="43"/>
        <v>0</v>
      </c>
      <c r="P200" s="37">
        <f t="shared" si="44"/>
        <v>0</v>
      </c>
      <c r="R200" s="37">
        <f t="shared" si="45"/>
        <v>0</v>
      </c>
      <c r="S200" s="37">
        <f t="shared" si="46"/>
        <v>0</v>
      </c>
      <c r="T200" s="37">
        <f t="shared" si="34"/>
        <v>0</v>
      </c>
      <c r="U200" s="37">
        <f>+G200-K200</f>
        <v>0</v>
      </c>
      <c r="V200" s="3" t="e">
        <f>#REF!-#REF!</f>
        <v>#REF!</v>
      </c>
    </row>
    <row r="201" spans="1:22" ht="21.75" customHeight="1">
      <c r="A201" s="17"/>
      <c r="B201" s="13" t="s">
        <v>250</v>
      </c>
      <c r="C201" s="28">
        <f>C202+C203</f>
        <v>7437989.88</v>
      </c>
      <c r="D201" s="29">
        <f>D202+D203</f>
        <v>511172.44000000006</v>
      </c>
      <c r="E201" s="29">
        <f>E202+E203</f>
        <v>1022344.8800000001</v>
      </c>
      <c r="F201" s="29">
        <f>F202+F203</f>
        <v>1598806.8900000001</v>
      </c>
      <c r="G201" s="29"/>
      <c r="H201" s="29">
        <f>H202+H203</f>
        <v>115326.3</v>
      </c>
      <c r="I201" s="29">
        <f>I202+I203</f>
        <v>617106.03</v>
      </c>
      <c r="J201" s="29">
        <f>J202+J203</f>
        <v>1140129.7</v>
      </c>
      <c r="L201" s="37">
        <f aca="true" t="shared" si="50" ref="L201:M203">+E201-D201</f>
        <v>511172.44000000006</v>
      </c>
      <c r="M201" s="37">
        <f t="shared" si="50"/>
        <v>576462.01</v>
      </c>
      <c r="N201" s="37"/>
      <c r="O201" s="37">
        <f aca="true" t="shared" si="51" ref="O201:P203">+I201-H201</f>
        <v>501779.73000000004</v>
      </c>
      <c r="P201" s="37">
        <f t="shared" si="51"/>
        <v>523023.6699999999</v>
      </c>
      <c r="R201" s="37">
        <f aca="true" t="shared" si="52" ref="R201:S203">+D201-H201</f>
        <v>395846.1400000001</v>
      </c>
      <c r="S201" s="37">
        <f t="shared" si="52"/>
        <v>405238.8500000001</v>
      </c>
      <c r="T201" s="37">
        <f t="shared" si="34"/>
        <v>458677.1900000002</v>
      </c>
      <c r="U201" s="3">
        <f>C202-J202</f>
        <v>6297860.18</v>
      </c>
      <c r="V201" s="3">
        <f>C202-F202</f>
        <v>5839182.99</v>
      </c>
    </row>
    <row r="202" spans="1:22" ht="13.5" customHeight="1">
      <c r="A202" s="17"/>
      <c r="B202" s="10" t="s">
        <v>0</v>
      </c>
      <c r="C202" s="27">
        <v>7437989.88</v>
      </c>
      <c r="D202" s="27">
        <v>511172.44000000006</v>
      </c>
      <c r="E202" s="27">
        <v>1022344.8800000001</v>
      </c>
      <c r="F202" s="27">
        <v>1598806.8900000001</v>
      </c>
      <c r="G202" s="27"/>
      <c r="H202" s="27">
        <v>115326.3</v>
      </c>
      <c r="I202" s="27">
        <v>617106.03</v>
      </c>
      <c r="J202" s="27">
        <v>1140129.7</v>
      </c>
      <c r="L202" s="37">
        <f t="shared" si="50"/>
        <v>511172.44000000006</v>
      </c>
      <c r="M202" s="37">
        <f t="shared" si="50"/>
        <v>576462.01</v>
      </c>
      <c r="N202" s="37"/>
      <c r="O202" s="37">
        <f t="shared" si="51"/>
        <v>501779.73000000004</v>
      </c>
      <c r="P202" s="37">
        <f t="shared" si="51"/>
        <v>523023.6699999999</v>
      </c>
      <c r="R202" s="37">
        <f t="shared" si="52"/>
        <v>395846.1400000001</v>
      </c>
      <c r="S202" s="37">
        <f t="shared" si="52"/>
        <v>405238.8500000001</v>
      </c>
      <c r="T202" s="37">
        <f t="shared" si="34"/>
        <v>458677.1900000002</v>
      </c>
      <c r="U202" s="3">
        <f>C203-J203</f>
        <v>0</v>
      </c>
      <c r="V202" s="3">
        <f>C203-F203</f>
        <v>0</v>
      </c>
    </row>
    <row r="203" spans="1:22" ht="13.5" customHeight="1">
      <c r="A203" s="17"/>
      <c r="B203" s="10" t="s">
        <v>2</v>
      </c>
      <c r="C203" s="27"/>
      <c r="D203" s="27"/>
      <c r="E203" s="27"/>
      <c r="F203" s="27"/>
      <c r="G203" s="27"/>
      <c r="H203" s="27"/>
      <c r="I203" s="27"/>
      <c r="J203" s="27"/>
      <c r="L203" s="37">
        <f t="shared" si="50"/>
        <v>0</v>
      </c>
      <c r="M203" s="37">
        <f t="shared" si="50"/>
        <v>0</v>
      </c>
      <c r="N203" s="37"/>
      <c r="O203" s="37">
        <f t="shared" si="51"/>
        <v>0</v>
      </c>
      <c r="P203" s="37">
        <f t="shared" si="51"/>
        <v>0</v>
      </c>
      <c r="R203" s="37">
        <f t="shared" si="52"/>
        <v>0</v>
      </c>
      <c r="S203" s="37">
        <f t="shared" si="52"/>
        <v>0</v>
      </c>
      <c r="T203" s="37">
        <f aca="true" t="shared" si="53" ref="T203:T234">+F203-J203</f>
        <v>0</v>
      </c>
      <c r="U203" s="3">
        <f>C204-J204</f>
        <v>340222573.4892759</v>
      </c>
      <c r="V203" s="3">
        <f>C204-F204</f>
        <v>335298853.746</v>
      </c>
    </row>
    <row r="204" spans="1:22" ht="21" customHeight="1">
      <c r="A204" s="17"/>
      <c r="B204" s="13" t="s">
        <v>216</v>
      </c>
      <c r="C204" s="28">
        <f>C205+C206</f>
        <v>377625127.50827587</v>
      </c>
      <c r="D204" s="29">
        <f>D205+D206</f>
        <v>16421988.926275859</v>
      </c>
      <c r="E204" s="29">
        <f>E205+E206</f>
        <v>29340088.789275862</v>
      </c>
      <c r="F204" s="29">
        <f>F205+F206</f>
        <v>42326273.76227586</v>
      </c>
      <c r="G204" s="29"/>
      <c r="H204" s="29">
        <f>H205+H206</f>
        <v>10514859.092999998</v>
      </c>
      <c r="I204" s="29">
        <f>I205+I206</f>
        <v>24587037.025999997</v>
      </c>
      <c r="J204" s="29">
        <f>J205+J206</f>
        <v>37402554.018999994</v>
      </c>
      <c r="L204" s="37">
        <f t="shared" si="41"/>
        <v>12918099.863000004</v>
      </c>
      <c r="M204" s="37">
        <f t="shared" si="42"/>
        <v>12986184.972999997</v>
      </c>
      <c r="N204" s="37"/>
      <c r="O204" s="37">
        <f t="shared" si="43"/>
        <v>14072177.932999998</v>
      </c>
      <c r="P204" s="37">
        <f t="shared" si="44"/>
        <v>12815516.992999997</v>
      </c>
      <c r="R204" s="37">
        <f t="shared" si="45"/>
        <v>5907129.83327586</v>
      </c>
      <c r="S204" s="37">
        <f t="shared" si="46"/>
        <v>4753051.763275865</v>
      </c>
      <c r="T204" s="37">
        <f t="shared" si="53"/>
        <v>4923719.743275866</v>
      </c>
      <c r="U204" s="3">
        <f t="shared" si="40"/>
        <v>35728905.09927586</v>
      </c>
      <c r="V204" s="3">
        <f t="shared" si="39"/>
        <v>30805185.355999995</v>
      </c>
    </row>
    <row r="205" spans="1:22" ht="13.5" customHeight="1">
      <c r="A205" s="17"/>
      <c r="B205" s="10" t="s">
        <v>0</v>
      </c>
      <c r="C205" s="27">
        <v>45205127.50827586</v>
      </c>
      <c r="D205" s="27">
        <v>6975698.656275861</v>
      </c>
      <c r="E205" s="27">
        <v>10467384.459275862</v>
      </c>
      <c r="F205" s="27">
        <v>14399942.152275864</v>
      </c>
      <c r="G205" s="27"/>
      <c r="H205" s="27">
        <v>1068568.8229999999</v>
      </c>
      <c r="I205" s="27">
        <v>5714332.6959999995</v>
      </c>
      <c r="J205" s="27">
        <v>9476222.408999998</v>
      </c>
      <c r="L205" s="37">
        <f t="shared" si="41"/>
        <v>3491685.8030000012</v>
      </c>
      <c r="M205" s="37">
        <f t="shared" si="42"/>
        <v>3932557.693000002</v>
      </c>
      <c r="N205" s="37"/>
      <c r="O205" s="37">
        <f t="shared" si="43"/>
        <v>4645763.873</v>
      </c>
      <c r="P205" s="37">
        <f t="shared" si="44"/>
        <v>3761889.7129999986</v>
      </c>
      <c r="R205" s="37">
        <f t="shared" si="45"/>
        <v>5907129.833275861</v>
      </c>
      <c r="S205" s="37">
        <f t="shared" si="46"/>
        <v>4753051.763275863</v>
      </c>
      <c r="T205" s="37">
        <f t="shared" si="53"/>
        <v>4923719.743275866</v>
      </c>
      <c r="U205" s="3">
        <f t="shared" si="40"/>
        <v>304493668.39</v>
      </c>
      <c r="V205" s="3">
        <f t="shared" si="39"/>
        <v>304493668.39</v>
      </c>
    </row>
    <row r="206" spans="1:22" ht="13.5" customHeight="1">
      <c r="A206" s="17"/>
      <c r="B206" s="10" t="s">
        <v>2</v>
      </c>
      <c r="C206" s="27">
        <v>332420000</v>
      </c>
      <c r="D206" s="27">
        <v>9446290.269999998</v>
      </c>
      <c r="E206" s="27">
        <v>18872704.33</v>
      </c>
      <c r="F206" s="27">
        <v>27926331.609999996</v>
      </c>
      <c r="G206" s="27"/>
      <c r="H206" s="27">
        <v>9446290.269999998</v>
      </c>
      <c r="I206" s="27">
        <v>18872704.33</v>
      </c>
      <c r="J206" s="27">
        <v>27926331.609999996</v>
      </c>
      <c r="L206" s="37">
        <f t="shared" si="41"/>
        <v>9426414.06</v>
      </c>
      <c r="M206" s="37">
        <f t="shared" si="42"/>
        <v>9053627.279999997</v>
      </c>
      <c r="N206" s="37"/>
      <c r="O206" s="37">
        <f t="shared" si="43"/>
        <v>9426414.06</v>
      </c>
      <c r="P206" s="37">
        <f t="shared" si="44"/>
        <v>9053627.279999997</v>
      </c>
      <c r="R206" s="37">
        <f t="shared" si="45"/>
        <v>0</v>
      </c>
      <c r="S206" s="37">
        <f t="shared" si="46"/>
        <v>0</v>
      </c>
      <c r="T206" s="37">
        <f t="shared" si="53"/>
        <v>0</v>
      </c>
      <c r="U206" s="3">
        <f>C210-J210</f>
        <v>2019106.1500000004</v>
      </c>
      <c r="V206" s="3">
        <f>C210-F210</f>
        <v>0</v>
      </c>
    </row>
    <row r="207" spans="1:22" ht="21" customHeight="1">
      <c r="A207" s="17"/>
      <c r="B207" s="12" t="s">
        <v>251</v>
      </c>
      <c r="C207" s="28">
        <f>C208+C209</f>
        <v>5385039.720000001</v>
      </c>
      <c r="D207" s="29">
        <f>D208+D209</f>
        <v>448753.31</v>
      </c>
      <c r="E207" s="29">
        <f>E208+E209</f>
        <v>897506.62</v>
      </c>
      <c r="F207" s="29">
        <f>F208+F209</f>
        <v>1346259.93</v>
      </c>
      <c r="G207" s="29"/>
      <c r="H207" s="29">
        <f>H208+H209</f>
        <v>448753.31</v>
      </c>
      <c r="I207" s="29">
        <f>I208+I209</f>
        <v>897506.62</v>
      </c>
      <c r="J207" s="29">
        <f>J208+J209</f>
        <v>1346259.93</v>
      </c>
      <c r="L207" s="37">
        <f aca="true" t="shared" si="54" ref="L207:M209">+E207-D207</f>
        <v>448753.31</v>
      </c>
      <c r="M207" s="37">
        <f t="shared" si="54"/>
        <v>448753.30999999994</v>
      </c>
      <c r="N207" s="37"/>
      <c r="O207" s="37">
        <f aca="true" t="shared" si="55" ref="O207:P209">+I207-H207</f>
        <v>448753.31</v>
      </c>
      <c r="P207" s="37">
        <f t="shared" si="55"/>
        <v>448753.30999999994</v>
      </c>
      <c r="R207" s="37">
        <f aca="true" t="shared" si="56" ref="R207:S209">+D207-H207</f>
        <v>0</v>
      </c>
      <c r="S207" s="37">
        <f t="shared" si="56"/>
        <v>0</v>
      </c>
      <c r="T207" s="37">
        <f t="shared" si="53"/>
        <v>0</v>
      </c>
      <c r="U207" s="3">
        <f>C208-J208</f>
        <v>4038779.790000001</v>
      </c>
      <c r="V207" s="3">
        <f>C208-F208</f>
        <v>4038779.790000001</v>
      </c>
    </row>
    <row r="208" spans="1:22" ht="13.5" customHeight="1">
      <c r="A208" s="17"/>
      <c r="B208" s="10" t="s">
        <v>0</v>
      </c>
      <c r="C208" s="11">
        <v>5385039.720000001</v>
      </c>
      <c r="D208" s="11">
        <v>448753.31</v>
      </c>
      <c r="E208" s="11">
        <v>897506.62</v>
      </c>
      <c r="F208" s="11">
        <v>1346259.93</v>
      </c>
      <c r="G208" s="11"/>
      <c r="H208" s="11">
        <v>448753.31</v>
      </c>
      <c r="I208" s="11">
        <v>897506.62</v>
      </c>
      <c r="J208" s="11">
        <v>1346259.93</v>
      </c>
      <c r="L208" s="37">
        <f t="shared" si="54"/>
        <v>448753.31</v>
      </c>
      <c r="M208" s="37">
        <f t="shared" si="54"/>
        <v>448753.30999999994</v>
      </c>
      <c r="N208" s="37"/>
      <c r="O208" s="37">
        <f t="shared" si="55"/>
        <v>448753.31</v>
      </c>
      <c r="P208" s="37">
        <f t="shared" si="55"/>
        <v>448753.30999999994</v>
      </c>
      <c r="R208" s="37">
        <f t="shared" si="56"/>
        <v>0</v>
      </c>
      <c r="S208" s="37">
        <f t="shared" si="56"/>
        <v>0</v>
      </c>
      <c r="T208" s="37">
        <f t="shared" si="53"/>
        <v>0</v>
      </c>
      <c r="U208" s="3">
        <f>C209-J209</f>
        <v>0</v>
      </c>
      <c r="V208" s="3">
        <f>C209-F209</f>
        <v>0</v>
      </c>
    </row>
    <row r="209" spans="1:22" ht="13.5" customHeight="1">
      <c r="A209" s="17"/>
      <c r="B209" s="10" t="s">
        <v>2</v>
      </c>
      <c r="C209" s="11">
        <v>0</v>
      </c>
      <c r="D209" s="11">
        <v>0</v>
      </c>
      <c r="E209" s="11">
        <v>0</v>
      </c>
      <c r="F209" s="11">
        <v>0</v>
      </c>
      <c r="G209" s="27"/>
      <c r="H209" s="11">
        <v>0</v>
      </c>
      <c r="I209" s="11">
        <v>0</v>
      </c>
      <c r="J209" s="11">
        <v>0</v>
      </c>
      <c r="L209" s="37">
        <f t="shared" si="54"/>
        <v>0</v>
      </c>
      <c r="M209" s="37">
        <f t="shared" si="54"/>
        <v>0</v>
      </c>
      <c r="N209" s="37"/>
      <c r="O209" s="37">
        <f t="shared" si="55"/>
        <v>0</v>
      </c>
      <c r="P209" s="37">
        <f t="shared" si="55"/>
        <v>0</v>
      </c>
      <c r="R209" s="37">
        <f t="shared" si="56"/>
        <v>0</v>
      </c>
      <c r="S209" s="37">
        <f t="shared" si="56"/>
        <v>0</v>
      </c>
      <c r="T209" s="37">
        <f t="shared" si="53"/>
        <v>0</v>
      </c>
      <c r="U209" s="3">
        <f>C210-J210</f>
        <v>2019106.1500000004</v>
      </c>
      <c r="V209" s="3">
        <f>C210-F210</f>
        <v>0</v>
      </c>
    </row>
    <row r="210" spans="1:22" ht="21" customHeight="1">
      <c r="A210" s="17"/>
      <c r="B210" s="12" t="s">
        <v>217</v>
      </c>
      <c r="C210" s="28">
        <f>C211+C212</f>
        <v>14312024.5</v>
      </c>
      <c r="D210" s="29">
        <f>D211+D212</f>
        <v>13267864.14</v>
      </c>
      <c r="E210" s="29">
        <f>E211+E212</f>
        <v>14214969.76</v>
      </c>
      <c r="F210" s="29">
        <f>F211+F212</f>
        <v>14312024.5</v>
      </c>
      <c r="G210" s="29"/>
      <c r="H210" s="29">
        <f>H211+H212</f>
        <v>1605808.7999999998</v>
      </c>
      <c r="I210" s="29">
        <f>I211+I212</f>
        <v>12195863.62</v>
      </c>
      <c r="J210" s="29">
        <f>J211+J212</f>
        <v>12292918.35</v>
      </c>
      <c r="L210" s="37">
        <f t="shared" si="41"/>
        <v>947105.6199999992</v>
      </c>
      <c r="M210" s="37">
        <f t="shared" si="42"/>
        <v>97054.74000000022</v>
      </c>
      <c r="N210" s="37"/>
      <c r="O210" s="37">
        <f t="shared" si="43"/>
        <v>10590054.82</v>
      </c>
      <c r="P210" s="37">
        <f t="shared" si="44"/>
        <v>97054.73000000045</v>
      </c>
      <c r="R210" s="37">
        <f t="shared" si="45"/>
        <v>11662055.34</v>
      </c>
      <c r="S210" s="37">
        <f t="shared" si="46"/>
        <v>2019106.1400000006</v>
      </c>
      <c r="T210" s="37">
        <f t="shared" si="53"/>
        <v>2019106.1500000004</v>
      </c>
      <c r="U210" s="3">
        <f t="shared" si="40"/>
        <v>100360.83999999985</v>
      </c>
      <c r="V210" s="3">
        <f t="shared" si="39"/>
        <v>0</v>
      </c>
    </row>
    <row r="211" spans="1:22" ht="13.5" customHeight="1">
      <c r="A211" s="17"/>
      <c r="B211" s="10" t="s">
        <v>0</v>
      </c>
      <c r="C211" s="11">
        <v>2712024.5</v>
      </c>
      <c r="D211" s="11">
        <v>1667864.1400000001</v>
      </c>
      <c r="E211" s="11">
        <v>2614969.76</v>
      </c>
      <c r="F211" s="11">
        <v>2712024.5</v>
      </c>
      <c r="G211" s="11"/>
      <c r="H211" s="11">
        <v>1605808.7999999998</v>
      </c>
      <c r="I211" s="11">
        <v>2514608.93</v>
      </c>
      <c r="J211" s="11">
        <v>2611663.66</v>
      </c>
      <c r="L211" s="37">
        <f t="shared" si="41"/>
        <v>947105.6199999996</v>
      </c>
      <c r="M211" s="37">
        <f t="shared" si="42"/>
        <v>97054.74000000022</v>
      </c>
      <c r="N211" s="37"/>
      <c r="O211" s="37">
        <f t="shared" si="43"/>
        <v>908800.1300000004</v>
      </c>
      <c r="P211" s="37">
        <f t="shared" si="44"/>
        <v>97054.72999999998</v>
      </c>
      <c r="R211" s="37">
        <f t="shared" si="45"/>
        <v>62055.34000000032</v>
      </c>
      <c r="S211" s="37">
        <f t="shared" si="46"/>
        <v>100360.82999999961</v>
      </c>
      <c r="T211" s="37">
        <f t="shared" si="53"/>
        <v>100360.83999999985</v>
      </c>
      <c r="U211" s="3">
        <f t="shared" si="40"/>
        <v>1918745.3100000005</v>
      </c>
      <c r="V211" s="3">
        <f t="shared" si="39"/>
        <v>0</v>
      </c>
    </row>
    <row r="212" spans="1:22" ht="13.5" customHeight="1">
      <c r="A212" s="17"/>
      <c r="B212" s="10" t="s">
        <v>2</v>
      </c>
      <c r="C212" s="11">
        <v>11600000</v>
      </c>
      <c r="D212" s="27">
        <v>11600000</v>
      </c>
      <c r="E212" s="27">
        <v>11600000</v>
      </c>
      <c r="F212" s="27">
        <v>11600000</v>
      </c>
      <c r="G212" s="27"/>
      <c r="H212" s="27">
        <v>0</v>
      </c>
      <c r="I212" s="27">
        <v>9681254.69</v>
      </c>
      <c r="J212" s="27">
        <v>9681254.69</v>
      </c>
      <c r="L212" s="37">
        <f t="shared" si="41"/>
        <v>0</v>
      </c>
      <c r="M212" s="37">
        <f t="shared" si="42"/>
        <v>0</v>
      </c>
      <c r="N212" s="37"/>
      <c r="O212" s="37">
        <f t="shared" si="43"/>
        <v>9681254.69</v>
      </c>
      <c r="P212" s="37">
        <f t="shared" si="44"/>
        <v>0</v>
      </c>
      <c r="R212" s="37">
        <f t="shared" si="45"/>
        <v>11600000</v>
      </c>
      <c r="S212" s="37">
        <f t="shared" si="46"/>
        <v>1918745.3100000005</v>
      </c>
      <c r="T212" s="37">
        <f t="shared" si="53"/>
        <v>1918745.3100000005</v>
      </c>
      <c r="U212" s="3">
        <f>C216-J216</f>
        <v>43651292.43</v>
      </c>
      <c r="V212" s="3">
        <f>C216-F216</f>
        <v>21056164.43</v>
      </c>
    </row>
    <row r="213" spans="1:22" ht="21.75" customHeight="1">
      <c r="A213" s="17"/>
      <c r="B213" s="13" t="s">
        <v>252</v>
      </c>
      <c r="C213" s="28">
        <f>C214+C215</f>
        <v>317587642.65</v>
      </c>
      <c r="D213" s="29">
        <f>D214+D215</f>
        <v>14435000</v>
      </c>
      <c r="E213" s="29">
        <f>E214+E215</f>
        <v>85199256.55</v>
      </c>
      <c r="F213" s="29">
        <f>F214+F215</f>
        <v>109579490.85</v>
      </c>
      <c r="G213" s="29"/>
      <c r="H213" s="29">
        <f>H214+H215</f>
        <v>0</v>
      </c>
      <c r="I213" s="29">
        <f>I214+I215</f>
        <v>84101099.55</v>
      </c>
      <c r="J213" s="29">
        <f>J214+J215</f>
        <v>107211199.85</v>
      </c>
      <c r="L213" s="37">
        <f aca="true" t="shared" si="57" ref="L213:M215">+E213-D213</f>
        <v>70764256.55</v>
      </c>
      <c r="M213" s="37">
        <f t="shared" si="57"/>
        <v>24380234.299999997</v>
      </c>
      <c r="N213" s="37"/>
      <c r="O213" s="37">
        <f aca="true" t="shared" si="58" ref="O213:P215">+I213-H213</f>
        <v>84101099.55</v>
      </c>
      <c r="P213" s="37">
        <f t="shared" si="58"/>
        <v>23110100.299999997</v>
      </c>
      <c r="R213" s="37">
        <f aca="true" t="shared" si="59" ref="R213:S215">+D213-H213</f>
        <v>14435000</v>
      </c>
      <c r="S213" s="37">
        <f t="shared" si="59"/>
        <v>1098157</v>
      </c>
      <c r="T213" s="37">
        <f t="shared" si="53"/>
        <v>2368291</v>
      </c>
      <c r="U213" s="3">
        <f>C214-J214</f>
        <v>90712548</v>
      </c>
      <c r="V213" s="3">
        <f>C214-F214</f>
        <v>88344257</v>
      </c>
    </row>
    <row r="214" spans="1:22" ht="13.5" customHeight="1">
      <c r="A214" s="17"/>
      <c r="B214" s="10" t="s">
        <v>0</v>
      </c>
      <c r="C214" s="33">
        <v>102720000</v>
      </c>
      <c r="D214" s="33">
        <v>0</v>
      </c>
      <c r="E214" s="33">
        <v>6671768</v>
      </c>
      <c r="F214" s="33">
        <v>14375743</v>
      </c>
      <c r="G214" s="33"/>
      <c r="H214" s="33">
        <v>0</v>
      </c>
      <c r="I214" s="33">
        <v>5573611</v>
      </c>
      <c r="J214" s="33">
        <v>12007452</v>
      </c>
      <c r="L214" s="37">
        <f t="shared" si="57"/>
        <v>6671768</v>
      </c>
      <c r="M214" s="37">
        <f t="shared" si="57"/>
        <v>7703975</v>
      </c>
      <c r="N214" s="37"/>
      <c r="O214" s="37">
        <f t="shared" si="58"/>
        <v>5573611</v>
      </c>
      <c r="P214" s="37">
        <f t="shared" si="58"/>
        <v>6433841</v>
      </c>
      <c r="R214" s="37">
        <f t="shared" si="59"/>
        <v>0</v>
      </c>
      <c r="S214" s="37">
        <f t="shared" si="59"/>
        <v>1098157</v>
      </c>
      <c r="T214" s="37">
        <f t="shared" si="53"/>
        <v>2368291</v>
      </c>
      <c r="U214" s="3">
        <f>C215-J215</f>
        <v>119663894.80000001</v>
      </c>
      <c r="V214" s="3">
        <f>C215-F215</f>
        <v>119663894.80000001</v>
      </c>
    </row>
    <row r="215" spans="1:22" ht="13.5" customHeight="1">
      <c r="A215" s="17"/>
      <c r="B215" s="10" t="s">
        <v>2</v>
      </c>
      <c r="C215" s="33">
        <v>214867642.65</v>
      </c>
      <c r="D215" s="33">
        <v>14435000</v>
      </c>
      <c r="E215" s="33">
        <v>78527488.55</v>
      </c>
      <c r="F215" s="33">
        <v>95203747.85</v>
      </c>
      <c r="G215" s="33"/>
      <c r="H215" s="33">
        <v>0</v>
      </c>
      <c r="I215" s="33">
        <v>78527488.55</v>
      </c>
      <c r="J215" s="33">
        <v>95203747.85</v>
      </c>
      <c r="L215" s="37">
        <f t="shared" si="57"/>
        <v>64092488.55</v>
      </c>
      <c r="M215" s="37">
        <f t="shared" si="57"/>
        <v>16676259.299999997</v>
      </c>
      <c r="N215" s="37"/>
      <c r="O215" s="37">
        <f t="shared" si="58"/>
        <v>78527488.55</v>
      </c>
      <c r="P215" s="37">
        <f t="shared" si="58"/>
        <v>16676259.299999997</v>
      </c>
      <c r="R215" s="37">
        <f t="shared" si="59"/>
        <v>14435000</v>
      </c>
      <c r="S215" s="37">
        <f t="shared" si="59"/>
        <v>0</v>
      </c>
      <c r="T215" s="37">
        <f t="shared" si="53"/>
        <v>0</v>
      </c>
      <c r="U215" s="3">
        <f>C216-J216</f>
        <v>43651292.43</v>
      </c>
      <c r="V215" s="3">
        <f>C216-F216</f>
        <v>21056164.43</v>
      </c>
    </row>
    <row r="216" spans="1:22" ht="21" customHeight="1">
      <c r="A216" s="17"/>
      <c r="B216" s="13" t="s">
        <v>218</v>
      </c>
      <c r="C216" s="28">
        <f>C217+C218</f>
        <v>45987249.43</v>
      </c>
      <c r="D216" s="29">
        <f>D217+D218</f>
        <v>21460253.72</v>
      </c>
      <c r="E216" s="29">
        <f>E217+E218</f>
        <v>22196005.74</v>
      </c>
      <c r="F216" s="29">
        <f>F217+F218</f>
        <v>24931085</v>
      </c>
      <c r="G216" s="29"/>
      <c r="H216" s="29">
        <f>H217+H218</f>
        <v>317518.48</v>
      </c>
      <c r="I216" s="29">
        <f>I217+I218</f>
        <v>1346901</v>
      </c>
      <c r="J216" s="29">
        <f>J217+J218</f>
        <v>2335957</v>
      </c>
      <c r="L216" s="37">
        <f t="shared" si="41"/>
        <v>735752.0199999996</v>
      </c>
      <c r="M216" s="37">
        <f t="shared" si="42"/>
        <v>2735079.2600000016</v>
      </c>
      <c r="N216" s="37"/>
      <c r="O216" s="37">
        <f t="shared" si="43"/>
        <v>1029382.52</v>
      </c>
      <c r="P216" s="37">
        <f t="shared" si="44"/>
        <v>989056</v>
      </c>
      <c r="R216" s="37">
        <f t="shared" si="45"/>
        <v>21142735.24</v>
      </c>
      <c r="S216" s="37">
        <f t="shared" si="46"/>
        <v>20849104.74</v>
      </c>
      <c r="T216" s="37">
        <f t="shared" si="53"/>
        <v>22595128</v>
      </c>
      <c r="U216" s="3">
        <f t="shared" si="40"/>
        <v>276101.2000000002</v>
      </c>
      <c r="V216" s="3">
        <f t="shared" si="39"/>
        <v>276101.2000000002</v>
      </c>
    </row>
    <row r="217" spans="1:22" ht="13.5" customHeight="1">
      <c r="A217" s="17"/>
      <c r="B217" s="10" t="s">
        <v>0</v>
      </c>
      <c r="C217" s="33">
        <v>2612058.2</v>
      </c>
      <c r="D217" s="33">
        <v>680189.98</v>
      </c>
      <c r="E217" s="33">
        <v>1415942</v>
      </c>
      <c r="F217" s="33">
        <v>2335957</v>
      </c>
      <c r="G217" s="33"/>
      <c r="H217" s="33">
        <v>317518.48</v>
      </c>
      <c r="I217" s="33">
        <v>1346901</v>
      </c>
      <c r="J217" s="33">
        <v>2335957</v>
      </c>
      <c r="L217" s="37">
        <f t="shared" si="41"/>
        <v>735752.02</v>
      </c>
      <c r="M217" s="37">
        <f t="shared" si="42"/>
        <v>920015</v>
      </c>
      <c r="N217" s="37"/>
      <c r="O217" s="37">
        <f t="shared" si="43"/>
        <v>1029382.52</v>
      </c>
      <c r="P217" s="37">
        <f t="shared" si="44"/>
        <v>989056</v>
      </c>
      <c r="R217" s="37">
        <f t="shared" si="45"/>
        <v>362671.5</v>
      </c>
      <c r="S217" s="37">
        <f t="shared" si="46"/>
        <v>69041</v>
      </c>
      <c r="T217" s="37">
        <f t="shared" si="53"/>
        <v>0</v>
      </c>
      <c r="U217" s="3">
        <f t="shared" si="40"/>
        <v>43375191.23</v>
      </c>
      <c r="V217" s="3">
        <f t="shared" si="39"/>
        <v>20780063.229999997</v>
      </c>
    </row>
    <row r="218" spans="1:22" ht="13.5" customHeight="1">
      <c r="A218" s="17"/>
      <c r="B218" s="10" t="s">
        <v>2</v>
      </c>
      <c r="C218" s="33">
        <v>43375191.23</v>
      </c>
      <c r="D218" s="33">
        <v>20780063.74</v>
      </c>
      <c r="E218" s="33">
        <v>20780063.74</v>
      </c>
      <c r="F218" s="33">
        <v>22595128</v>
      </c>
      <c r="G218" s="33"/>
      <c r="H218" s="33">
        <v>0</v>
      </c>
      <c r="I218" s="33">
        <v>0</v>
      </c>
      <c r="J218" s="33">
        <v>0</v>
      </c>
      <c r="L218" s="37">
        <f t="shared" si="41"/>
        <v>0</v>
      </c>
      <c r="M218" s="37">
        <f t="shared" si="42"/>
        <v>1815064.2600000016</v>
      </c>
      <c r="N218" s="37"/>
      <c r="O218" s="37">
        <f t="shared" si="43"/>
        <v>0</v>
      </c>
      <c r="P218" s="37">
        <f t="shared" si="44"/>
        <v>0</v>
      </c>
      <c r="R218" s="37">
        <f t="shared" si="45"/>
        <v>20780063.74</v>
      </c>
      <c r="S218" s="37">
        <f t="shared" si="46"/>
        <v>20780063.74</v>
      </c>
      <c r="T218" s="37">
        <f t="shared" si="53"/>
        <v>22595128</v>
      </c>
      <c r="U218" s="3">
        <f t="shared" si="40"/>
        <v>176126455.46916664</v>
      </c>
      <c r="V218" s="3">
        <f t="shared" si="39"/>
        <v>176070235.50916666</v>
      </c>
    </row>
    <row r="219" spans="1:22" ht="21" customHeight="1">
      <c r="A219" s="17"/>
      <c r="B219" s="12" t="s">
        <v>219</v>
      </c>
      <c r="C219" s="28">
        <f>C220+C221</f>
        <v>217612215.57848483</v>
      </c>
      <c r="D219" s="29">
        <f>D220+D221</f>
        <v>104155.25972222222</v>
      </c>
      <c r="E219" s="29">
        <f>E220+E221</f>
        <v>25659302.994520202</v>
      </c>
      <c r="F219" s="29">
        <f>F220+F221</f>
        <v>41541980.06931818</v>
      </c>
      <c r="G219" s="29"/>
      <c r="H219" s="29">
        <f>H220+H221</f>
        <v>104155.25972222222</v>
      </c>
      <c r="I219" s="29">
        <f>I220+I221</f>
        <v>25631193.0145202</v>
      </c>
      <c r="J219" s="29">
        <f>J220+J221</f>
        <v>41485760.10931818</v>
      </c>
      <c r="L219" s="37">
        <f t="shared" si="41"/>
        <v>25555147.73479798</v>
      </c>
      <c r="M219" s="37">
        <f t="shared" si="42"/>
        <v>15882677.07479798</v>
      </c>
      <c r="N219" s="37"/>
      <c r="O219" s="37">
        <f t="shared" si="43"/>
        <v>25527037.75479798</v>
      </c>
      <c r="P219" s="37">
        <f t="shared" si="44"/>
        <v>15854567.09479798</v>
      </c>
      <c r="R219" s="37">
        <f t="shared" si="45"/>
        <v>0</v>
      </c>
      <c r="S219" s="37">
        <f t="shared" si="46"/>
        <v>28109.980000000447</v>
      </c>
      <c r="T219" s="37">
        <f t="shared" si="53"/>
        <v>56219.960000000894</v>
      </c>
      <c r="U219" s="3">
        <f t="shared" si="40"/>
        <v>11533433.469166666</v>
      </c>
      <c r="V219" s="3">
        <f t="shared" si="39"/>
        <v>11477213.509166665</v>
      </c>
    </row>
    <row r="220" spans="1:22" ht="13.5" customHeight="1">
      <c r="A220" s="17"/>
      <c r="B220" s="10" t="s">
        <v>0</v>
      </c>
      <c r="C220" s="11">
        <v>12612215.578484848</v>
      </c>
      <c r="D220" s="11">
        <v>104155.25972222222</v>
      </c>
      <c r="E220" s="11">
        <v>550331.9945202019</v>
      </c>
      <c r="F220" s="11">
        <v>1135002.0693181818</v>
      </c>
      <c r="G220" s="11"/>
      <c r="H220" s="11">
        <v>104155.25972222222</v>
      </c>
      <c r="I220" s="11">
        <v>522222.014520202</v>
      </c>
      <c r="J220" s="11">
        <v>1078782.1093181819</v>
      </c>
      <c r="L220" s="37">
        <f t="shared" si="41"/>
        <v>446176.7347979797</v>
      </c>
      <c r="M220" s="37">
        <f t="shared" si="42"/>
        <v>584670.0747979799</v>
      </c>
      <c r="N220" s="37"/>
      <c r="O220" s="37">
        <f t="shared" si="43"/>
        <v>418066.7547979798</v>
      </c>
      <c r="P220" s="37">
        <f t="shared" si="44"/>
        <v>556560.0947979798</v>
      </c>
      <c r="R220" s="37">
        <f t="shared" si="45"/>
        <v>0</v>
      </c>
      <c r="S220" s="37">
        <f t="shared" si="46"/>
        <v>28109.979999999923</v>
      </c>
      <c r="T220" s="37">
        <f t="shared" si="53"/>
        <v>56219.95999999996</v>
      </c>
      <c r="U220" s="3">
        <f t="shared" si="40"/>
        <v>164593022</v>
      </c>
      <c r="V220" s="3">
        <f t="shared" si="39"/>
        <v>164593022</v>
      </c>
    </row>
    <row r="221" spans="1:22" ht="13.5" customHeight="1">
      <c r="A221" s="17"/>
      <c r="B221" s="10" t="s">
        <v>2</v>
      </c>
      <c r="C221" s="27">
        <v>205000000</v>
      </c>
      <c r="D221" s="27">
        <v>0</v>
      </c>
      <c r="E221" s="27">
        <v>25108971</v>
      </c>
      <c r="F221" s="27">
        <v>40406978</v>
      </c>
      <c r="G221" s="27"/>
      <c r="H221" s="27">
        <v>0</v>
      </c>
      <c r="I221" s="27">
        <v>25108971</v>
      </c>
      <c r="J221" s="27">
        <v>40406978</v>
      </c>
      <c r="L221" s="37">
        <f t="shared" si="41"/>
        <v>25108971</v>
      </c>
      <c r="M221" s="37">
        <f t="shared" si="42"/>
        <v>15298007</v>
      </c>
      <c r="N221" s="37"/>
      <c r="O221" s="37">
        <f t="shared" si="43"/>
        <v>25108971</v>
      </c>
      <c r="P221" s="37">
        <f t="shared" si="44"/>
        <v>15298007</v>
      </c>
      <c r="R221" s="37">
        <f t="shared" si="45"/>
        <v>0</v>
      </c>
      <c r="S221" s="37">
        <f t="shared" si="46"/>
        <v>0</v>
      </c>
      <c r="T221" s="37">
        <f t="shared" si="53"/>
        <v>0</v>
      </c>
      <c r="U221" s="3">
        <f t="shared" si="40"/>
        <v>529154</v>
      </c>
      <c r="V221" s="3">
        <f t="shared" si="39"/>
        <v>529154</v>
      </c>
    </row>
    <row r="222" spans="1:22" ht="21" customHeight="1">
      <c r="A222" s="17"/>
      <c r="B222" s="13" t="s">
        <v>210</v>
      </c>
      <c r="C222" s="28">
        <f>C223+C224</f>
        <v>1538914</v>
      </c>
      <c r="D222" s="28">
        <f>D223+D224</f>
        <v>336587</v>
      </c>
      <c r="E222" s="28">
        <f>E223+E224</f>
        <v>663224</v>
      </c>
      <c r="F222" s="28">
        <f>F223+F224</f>
        <v>1009760</v>
      </c>
      <c r="G222" s="28"/>
      <c r="H222" s="28">
        <f>H223+H224</f>
        <v>336587</v>
      </c>
      <c r="I222" s="28">
        <f>I223+I224</f>
        <v>387510</v>
      </c>
      <c r="J222" s="28">
        <f>J223+J224</f>
        <v>1009760</v>
      </c>
      <c r="L222" s="37">
        <f t="shared" si="41"/>
        <v>326637</v>
      </c>
      <c r="M222" s="37">
        <f t="shared" si="42"/>
        <v>346536</v>
      </c>
      <c r="N222" s="37"/>
      <c r="O222" s="37">
        <f t="shared" si="43"/>
        <v>50923</v>
      </c>
      <c r="P222" s="37">
        <f t="shared" si="44"/>
        <v>622250</v>
      </c>
      <c r="R222" s="37">
        <f t="shared" si="45"/>
        <v>0</v>
      </c>
      <c r="S222" s="37">
        <f t="shared" si="46"/>
        <v>275714</v>
      </c>
      <c r="T222" s="37">
        <f t="shared" si="53"/>
        <v>0</v>
      </c>
      <c r="U222" s="3">
        <f t="shared" si="40"/>
        <v>529154</v>
      </c>
      <c r="V222" s="3">
        <f t="shared" si="39"/>
        <v>529154</v>
      </c>
    </row>
    <row r="223" spans="1:22" ht="13.5" customHeight="1">
      <c r="A223" s="17"/>
      <c r="B223" s="14" t="s">
        <v>0</v>
      </c>
      <c r="C223" s="11">
        <v>1538914</v>
      </c>
      <c r="D223" s="11">
        <v>336587</v>
      </c>
      <c r="E223" s="11">
        <v>663224</v>
      </c>
      <c r="F223" s="11">
        <v>1009760</v>
      </c>
      <c r="G223" s="11"/>
      <c r="H223" s="11">
        <v>336587</v>
      </c>
      <c r="I223" s="11">
        <v>387510</v>
      </c>
      <c r="J223" s="11">
        <v>1009760</v>
      </c>
      <c r="L223" s="37">
        <f t="shared" si="41"/>
        <v>326637</v>
      </c>
      <c r="M223" s="37">
        <f t="shared" si="42"/>
        <v>346536</v>
      </c>
      <c r="N223" s="37"/>
      <c r="O223" s="37">
        <f t="shared" si="43"/>
        <v>50923</v>
      </c>
      <c r="P223" s="37">
        <f t="shared" si="44"/>
        <v>622250</v>
      </c>
      <c r="R223" s="37">
        <f t="shared" si="45"/>
        <v>0</v>
      </c>
      <c r="S223" s="37">
        <f t="shared" si="46"/>
        <v>275714</v>
      </c>
      <c r="T223" s="37">
        <f t="shared" si="53"/>
        <v>0</v>
      </c>
      <c r="U223" s="3">
        <f t="shared" si="40"/>
        <v>0</v>
      </c>
      <c r="V223" s="3">
        <f t="shared" si="39"/>
        <v>0</v>
      </c>
    </row>
    <row r="224" spans="1:22" ht="13.5" customHeight="1">
      <c r="A224" s="17"/>
      <c r="B224" s="14" t="s">
        <v>2</v>
      </c>
      <c r="C224" s="11">
        <v>0</v>
      </c>
      <c r="D224" s="11">
        <v>0</v>
      </c>
      <c r="E224" s="11">
        <v>0</v>
      </c>
      <c r="F224" s="11">
        <v>0</v>
      </c>
      <c r="G224" s="11"/>
      <c r="H224" s="11">
        <v>0</v>
      </c>
      <c r="I224" s="11">
        <v>0</v>
      </c>
      <c r="J224" s="11">
        <v>0</v>
      </c>
      <c r="L224" s="37">
        <f t="shared" si="41"/>
        <v>0</v>
      </c>
      <c r="M224" s="37">
        <f t="shared" si="42"/>
        <v>0</v>
      </c>
      <c r="N224" s="37"/>
      <c r="O224" s="37">
        <f t="shared" si="43"/>
        <v>0</v>
      </c>
      <c r="P224" s="37">
        <f t="shared" si="44"/>
        <v>0</v>
      </c>
      <c r="R224" s="37">
        <f t="shared" si="45"/>
        <v>0</v>
      </c>
      <c r="S224" s="37">
        <f t="shared" si="46"/>
        <v>0</v>
      </c>
      <c r="T224" s="37">
        <f t="shared" si="53"/>
        <v>0</v>
      </c>
      <c r="U224" s="3">
        <f t="shared" si="40"/>
        <v>0</v>
      </c>
      <c r="V224" s="3">
        <f t="shared" si="39"/>
        <v>0</v>
      </c>
    </row>
    <row r="225" spans="1:22" ht="13.5" customHeight="1">
      <c r="A225" s="16" t="s">
        <v>172</v>
      </c>
      <c r="B225" s="9" t="s">
        <v>12</v>
      </c>
      <c r="C225" s="11"/>
      <c r="D225" s="11"/>
      <c r="E225" s="11"/>
      <c r="F225" s="11"/>
      <c r="G225" s="11"/>
      <c r="H225" s="11"/>
      <c r="I225" s="11"/>
      <c r="J225" s="11"/>
      <c r="L225" s="37">
        <f t="shared" si="41"/>
        <v>0</v>
      </c>
      <c r="M225" s="37">
        <f t="shared" si="42"/>
        <v>0</v>
      </c>
      <c r="N225" s="37"/>
      <c r="O225" s="37">
        <f t="shared" si="43"/>
        <v>0</v>
      </c>
      <c r="P225" s="37">
        <f t="shared" si="44"/>
        <v>0</v>
      </c>
      <c r="R225" s="37">
        <f t="shared" si="45"/>
        <v>0</v>
      </c>
      <c r="S225" s="37">
        <f t="shared" si="46"/>
        <v>0</v>
      </c>
      <c r="T225" s="37">
        <f t="shared" si="53"/>
        <v>0</v>
      </c>
      <c r="U225" s="3">
        <f t="shared" si="40"/>
        <v>129901585</v>
      </c>
      <c r="V225" s="3">
        <f t="shared" si="39"/>
        <v>129106107</v>
      </c>
    </row>
    <row r="226" spans="1:22" ht="13.5" customHeight="1">
      <c r="A226" s="17"/>
      <c r="B226" s="13" t="s">
        <v>23</v>
      </c>
      <c r="C226" s="28">
        <f>C227+C228</f>
        <v>165435418</v>
      </c>
      <c r="D226" s="28">
        <f>D227+D228</f>
        <v>2009938</v>
      </c>
      <c r="E226" s="28">
        <f>E227+E228</f>
        <v>20531577</v>
      </c>
      <c r="F226" s="28">
        <f>F227+F228</f>
        <v>36329311</v>
      </c>
      <c r="G226" s="28"/>
      <c r="H226" s="28">
        <f>H227+H228</f>
        <v>2003524.4</v>
      </c>
      <c r="I226" s="28">
        <f>I227+I228</f>
        <v>20389607</v>
      </c>
      <c r="J226" s="28">
        <f>J227+J228</f>
        <v>35533833</v>
      </c>
      <c r="L226" s="37">
        <f t="shared" si="41"/>
        <v>18521639</v>
      </c>
      <c r="M226" s="37">
        <f t="shared" si="42"/>
        <v>15797734</v>
      </c>
      <c r="N226" s="37"/>
      <c r="O226" s="37">
        <f t="shared" si="43"/>
        <v>18386082.6</v>
      </c>
      <c r="P226" s="37">
        <f t="shared" si="44"/>
        <v>15144226</v>
      </c>
      <c r="R226" s="37">
        <f t="shared" si="45"/>
        <v>6413.600000000093</v>
      </c>
      <c r="S226" s="37">
        <f t="shared" si="46"/>
        <v>141970</v>
      </c>
      <c r="T226" s="37">
        <f t="shared" si="53"/>
        <v>795478</v>
      </c>
      <c r="U226" s="3">
        <f t="shared" si="40"/>
        <v>129901585</v>
      </c>
      <c r="V226" s="3">
        <f t="shared" si="39"/>
        <v>129106107</v>
      </c>
    </row>
    <row r="227" spans="1:22" ht="13.5" customHeight="1">
      <c r="A227" s="17"/>
      <c r="B227" s="14" t="s">
        <v>0</v>
      </c>
      <c r="C227" s="11">
        <v>165435418</v>
      </c>
      <c r="D227" s="11">
        <v>2009938</v>
      </c>
      <c r="E227" s="11">
        <v>20531577</v>
      </c>
      <c r="F227" s="11">
        <v>36329311</v>
      </c>
      <c r="G227" s="11"/>
      <c r="H227" s="11">
        <v>2003524.4</v>
      </c>
      <c r="I227" s="11">
        <v>20389607</v>
      </c>
      <c r="J227" s="11">
        <v>35533833</v>
      </c>
      <c r="L227" s="37">
        <f t="shared" si="41"/>
        <v>18521639</v>
      </c>
      <c r="M227" s="37">
        <f t="shared" si="42"/>
        <v>15797734</v>
      </c>
      <c r="N227" s="37"/>
      <c r="O227" s="37">
        <f t="shared" si="43"/>
        <v>18386082.6</v>
      </c>
      <c r="P227" s="37">
        <f t="shared" si="44"/>
        <v>15144226</v>
      </c>
      <c r="R227" s="37">
        <f t="shared" si="45"/>
        <v>6413.600000000093</v>
      </c>
      <c r="S227" s="37">
        <f t="shared" si="46"/>
        <v>141970</v>
      </c>
      <c r="T227" s="37">
        <f t="shared" si="53"/>
        <v>795478</v>
      </c>
      <c r="U227" s="3">
        <f t="shared" si="40"/>
        <v>0</v>
      </c>
      <c r="V227" s="3">
        <f t="shared" si="39"/>
        <v>0</v>
      </c>
    </row>
    <row r="228" spans="1:22" ht="13.5" customHeight="1">
      <c r="A228" s="17"/>
      <c r="B228" s="14" t="s">
        <v>2</v>
      </c>
      <c r="C228" s="11">
        <v>0</v>
      </c>
      <c r="D228" s="11">
        <v>0</v>
      </c>
      <c r="E228" s="11">
        <v>0</v>
      </c>
      <c r="F228" s="11">
        <v>0</v>
      </c>
      <c r="G228" s="11"/>
      <c r="H228" s="11">
        <v>0</v>
      </c>
      <c r="I228" s="11">
        <v>0</v>
      </c>
      <c r="J228" s="11">
        <v>0</v>
      </c>
      <c r="L228" s="37">
        <f t="shared" si="41"/>
        <v>0</v>
      </c>
      <c r="M228" s="37">
        <f t="shared" si="42"/>
        <v>0</v>
      </c>
      <c r="N228" s="37"/>
      <c r="O228" s="37">
        <f t="shared" si="43"/>
        <v>0</v>
      </c>
      <c r="P228" s="37">
        <f t="shared" si="44"/>
        <v>0</v>
      </c>
      <c r="R228" s="37">
        <f t="shared" si="45"/>
        <v>0</v>
      </c>
      <c r="S228" s="37">
        <f t="shared" si="46"/>
        <v>0</v>
      </c>
      <c r="T228" s="37">
        <f t="shared" si="53"/>
        <v>0</v>
      </c>
      <c r="U228" s="3">
        <f t="shared" si="40"/>
        <v>15867208</v>
      </c>
      <c r="V228" s="3">
        <f t="shared" si="39"/>
        <v>15855093</v>
      </c>
    </row>
    <row r="229" spans="1:22" ht="13.5" customHeight="1">
      <c r="A229" s="16"/>
      <c r="B229" s="12" t="s">
        <v>30</v>
      </c>
      <c r="C229" s="28">
        <f>C230+C231</f>
        <v>19561176</v>
      </c>
      <c r="D229" s="28">
        <f>D230+D231</f>
        <v>0</v>
      </c>
      <c r="E229" s="28">
        <f>E230+E231</f>
        <v>1851324</v>
      </c>
      <c r="F229" s="28">
        <f>F230+F231</f>
        <v>3706083</v>
      </c>
      <c r="G229" s="28"/>
      <c r="H229" s="28">
        <f>H230+H231</f>
        <v>0</v>
      </c>
      <c r="I229" s="28">
        <f>I230+I231</f>
        <v>1835549</v>
      </c>
      <c r="J229" s="28">
        <f>J230+J231</f>
        <v>3693968</v>
      </c>
      <c r="L229" s="37">
        <f t="shared" si="41"/>
        <v>1851324</v>
      </c>
      <c r="M229" s="37">
        <f t="shared" si="42"/>
        <v>1854759</v>
      </c>
      <c r="N229" s="37"/>
      <c r="O229" s="37">
        <f t="shared" si="43"/>
        <v>1835549</v>
      </c>
      <c r="P229" s="37">
        <f t="shared" si="44"/>
        <v>1858419</v>
      </c>
      <c r="R229" s="37">
        <f t="shared" si="45"/>
        <v>0</v>
      </c>
      <c r="S229" s="37">
        <f t="shared" si="46"/>
        <v>15775</v>
      </c>
      <c r="T229" s="37">
        <f t="shared" si="53"/>
        <v>12115</v>
      </c>
      <c r="U229" s="3">
        <f t="shared" si="40"/>
        <v>15867208</v>
      </c>
      <c r="V229" s="3">
        <f t="shared" si="39"/>
        <v>15855093</v>
      </c>
    </row>
    <row r="230" spans="1:22" ht="13.5" customHeight="1">
      <c r="A230" s="16"/>
      <c r="B230" s="10" t="s">
        <v>0</v>
      </c>
      <c r="C230" s="11">
        <v>19561176</v>
      </c>
      <c r="D230" s="11">
        <v>0</v>
      </c>
      <c r="E230" s="11">
        <v>1851324</v>
      </c>
      <c r="F230" s="11">
        <v>3706083</v>
      </c>
      <c r="G230" s="11"/>
      <c r="H230" s="11">
        <v>0</v>
      </c>
      <c r="I230" s="11">
        <v>1835549</v>
      </c>
      <c r="J230" s="11">
        <v>3693968</v>
      </c>
      <c r="L230" s="37">
        <f t="shared" si="41"/>
        <v>1851324</v>
      </c>
      <c r="M230" s="37">
        <f t="shared" si="42"/>
        <v>1854759</v>
      </c>
      <c r="N230" s="37"/>
      <c r="O230" s="37">
        <f t="shared" si="43"/>
        <v>1835549</v>
      </c>
      <c r="P230" s="37">
        <f t="shared" si="44"/>
        <v>1858419</v>
      </c>
      <c r="R230" s="37">
        <f t="shared" si="45"/>
        <v>0</v>
      </c>
      <c r="S230" s="37">
        <f t="shared" si="46"/>
        <v>15775</v>
      </c>
      <c r="T230" s="37">
        <f t="shared" si="53"/>
        <v>12115</v>
      </c>
      <c r="U230" s="3">
        <f t="shared" si="40"/>
        <v>0</v>
      </c>
      <c r="V230" s="3">
        <f t="shared" si="39"/>
        <v>0</v>
      </c>
    </row>
    <row r="231" spans="1:22" ht="13.5" customHeight="1">
      <c r="A231" s="16"/>
      <c r="B231" s="10" t="s">
        <v>2</v>
      </c>
      <c r="C231" s="11">
        <v>0</v>
      </c>
      <c r="D231" s="11">
        <v>0</v>
      </c>
      <c r="E231" s="11">
        <v>0</v>
      </c>
      <c r="F231" s="11">
        <v>0</v>
      </c>
      <c r="G231" s="11"/>
      <c r="H231" s="11">
        <v>0</v>
      </c>
      <c r="I231" s="11">
        <v>0</v>
      </c>
      <c r="J231" s="11">
        <v>0</v>
      </c>
      <c r="L231" s="37">
        <f t="shared" si="41"/>
        <v>0</v>
      </c>
      <c r="M231" s="37">
        <f t="shared" si="42"/>
        <v>0</v>
      </c>
      <c r="N231" s="37"/>
      <c r="O231" s="37">
        <f t="shared" si="43"/>
        <v>0</v>
      </c>
      <c r="P231" s="37">
        <f t="shared" si="44"/>
        <v>0</v>
      </c>
      <c r="R231" s="37">
        <f t="shared" si="45"/>
        <v>0</v>
      </c>
      <c r="S231" s="37">
        <f t="shared" si="46"/>
        <v>0</v>
      </c>
      <c r="T231" s="37">
        <f t="shared" si="53"/>
        <v>0</v>
      </c>
      <c r="U231" s="3">
        <f t="shared" si="40"/>
        <v>1301736.62</v>
      </c>
      <c r="V231" s="3">
        <f t="shared" si="39"/>
        <v>1301157.22</v>
      </c>
    </row>
    <row r="232" spans="1:22" ht="13.5" customHeight="1">
      <c r="A232" s="16"/>
      <c r="B232" s="12" t="s">
        <v>31</v>
      </c>
      <c r="C232" s="28">
        <f>C233+C234</f>
        <v>1441102</v>
      </c>
      <c r="D232" s="28">
        <f>D233+D234</f>
        <v>9596.84</v>
      </c>
      <c r="E232" s="28">
        <f>E233+E234</f>
        <v>81345.94</v>
      </c>
      <c r="F232" s="28">
        <f>F233+F234</f>
        <v>139944.78</v>
      </c>
      <c r="G232" s="28"/>
      <c r="H232" s="28">
        <f>H233+H234</f>
        <v>9596.84</v>
      </c>
      <c r="I232" s="28">
        <f>I233+I234</f>
        <v>81345.94</v>
      </c>
      <c r="J232" s="28">
        <f>J233+J234</f>
        <v>139365.38</v>
      </c>
      <c r="L232" s="37">
        <f t="shared" si="41"/>
        <v>71749.1</v>
      </c>
      <c r="M232" s="37">
        <f t="shared" si="42"/>
        <v>58598.84</v>
      </c>
      <c r="N232" s="37"/>
      <c r="O232" s="37">
        <f t="shared" si="43"/>
        <v>71749.1</v>
      </c>
      <c r="P232" s="37">
        <f t="shared" si="44"/>
        <v>58019.44</v>
      </c>
      <c r="R232" s="37">
        <f t="shared" si="45"/>
        <v>0</v>
      </c>
      <c r="S232" s="37">
        <f t="shared" si="46"/>
        <v>0</v>
      </c>
      <c r="T232" s="37">
        <f t="shared" si="53"/>
        <v>579.3999999999942</v>
      </c>
      <c r="U232" s="3">
        <f t="shared" si="40"/>
        <v>1301736.62</v>
      </c>
      <c r="V232" s="3">
        <f t="shared" si="39"/>
        <v>1301157.22</v>
      </c>
    </row>
    <row r="233" spans="1:22" ht="13.5" customHeight="1">
      <c r="A233" s="16"/>
      <c r="B233" s="10" t="s">
        <v>0</v>
      </c>
      <c r="C233" s="11">
        <v>1441102</v>
      </c>
      <c r="D233" s="11">
        <v>9596.84</v>
      </c>
      <c r="E233" s="11">
        <v>81345.94</v>
      </c>
      <c r="F233" s="11">
        <v>139944.78</v>
      </c>
      <c r="G233" s="11"/>
      <c r="H233" s="11">
        <v>9596.84</v>
      </c>
      <c r="I233" s="11">
        <v>81345.94</v>
      </c>
      <c r="J233" s="11">
        <v>139365.38</v>
      </c>
      <c r="L233" s="37">
        <f t="shared" si="41"/>
        <v>71749.1</v>
      </c>
      <c r="M233" s="37">
        <f t="shared" si="42"/>
        <v>58598.84</v>
      </c>
      <c r="N233" s="37"/>
      <c r="O233" s="37">
        <f t="shared" si="43"/>
        <v>71749.1</v>
      </c>
      <c r="P233" s="37">
        <f t="shared" si="44"/>
        <v>58019.44</v>
      </c>
      <c r="R233" s="37">
        <f t="shared" si="45"/>
        <v>0</v>
      </c>
      <c r="S233" s="37">
        <f t="shared" si="46"/>
        <v>0</v>
      </c>
      <c r="T233" s="37">
        <f t="shared" si="53"/>
        <v>579.3999999999942</v>
      </c>
      <c r="U233" s="3">
        <f t="shared" si="40"/>
        <v>0</v>
      </c>
      <c r="V233" s="3">
        <f t="shared" si="39"/>
        <v>0</v>
      </c>
    </row>
    <row r="234" spans="1:22" ht="13.5" customHeight="1">
      <c r="A234" s="16"/>
      <c r="B234" s="10" t="s">
        <v>143</v>
      </c>
      <c r="C234" s="11">
        <v>0</v>
      </c>
      <c r="D234" s="11">
        <v>0</v>
      </c>
      <c r="E234" s="11">
        <v>0</v>
      </c>
      <c r="F234" s="11">
        <v>0</v>
      </c>
      <c r="G234" s="11"/>
      <c r="H234" s="11">
        <v>0</v>
      </c>
      <c r="I234" s="11">
        <v>0</v>
      </c>
      <c r="J234" s="11">
        <v>0</v>
      </c>
      <c r="L234" s="37">
        <f t="shared" si="41"/>
        <v>0</v>
      </c>
      <c r="M234" s="37">
        <f t="shared" si="42"/>
        <v>0</v>
      </c>
      <c r="N234" s="37"/>
      <c r="O234" s="37">
        <f t="shared" si="43"/>
        <v>0</v>
      </c>
      <c r="P234" s="37">
        <f t="shared" si="44"/>
        <v>0</v>
      </c>
      <c r="R234" s="37">
        <f t="shared" si="45"/>
        <v>0</v>
      </c>
      <c r="S234" s="37">
        <f t="shared" si="46"/>
        <v>0</v>
      </c>
      <c r="T234" s="37">
        <f t="shared" si="53"/>
        <v>0</v>
      </c>
      <c r="U234" s="3">
        <f t="shared" si="40"/>
        <v>13359735.58</v>
      </c>
      <c r="V234" s="3">
        <f t="shared" si="39"/>
        <v>13359735.58</v>
      </c>
    </row>
    <row r="235" spans="1:22" ht="21" customHeight="1">
      <c r="A235" s="16"/>
      <c r="B235" s="12" t="s">
        <v>109</v>
      </c>
      <c r="C235" s="28">
        <f>C236+C237</f>
        <v>14770483.35</v>
      </c>
      <c r="D235" s="28">
        <f>D236+D237</f>
        <v>300114.2</v>
      </c>
      <c r="E235" s="28">
        <f>E236+E237</f>
        <v>1009780.46</v>
      </c>
      <c r="F235" s="28">
        <f>F236+F237</f>
        <v>1410747.77</v>
      </c>
      <c r="G235" s="28"/>
      <c r="H235" s="28">
        <f>H236+H237</f>
        <v>184143.99</v>
      </c>
      <c r="I235" s="28">
        <f>I236+I237</f>
        <v>1009780.4600000001</v>
      </c>
      <c r="J235" s="28">
        <f>J236+J237</f>
        <v>1410747.77</v>
      </c>
      <c r="L235" s="37">
        <f t="shared" si="41"/>
        <v>709666.26</v>
      </c>
      <c r="M235" s="37">
        <f t="shared" si="42"/>
        <v>400967.31000000006</v>
      </c>
      <c r="N235" s="37"/>
      <c r="O235" s="37">
        <f t="shared" si="43"/>
        <v>825636.4700000001</v>
      </c>
      <c r="P235" s="37">
        <f t="shared" si="44"/>
        <v>400967.30999999994</v>
      </c>
      <c r="R235" s="37">
        <f t="shared" si="45"/>
        <v>115970.21000000002</v>
      </c>
      <c r="S235" s="37">
        <f t="shared" si="46"/>
        <v>0</v>
      </c>
      <c r="T235" s="37">
        <f aca="true" t="shared" si="60" ref="T235:T262">+F235-J235</f>
        <v>0</v>
      </c>
      <c r="U235" s="3">
        <f t="shared" si="40"/>
        <v>13359735.58</v>
      </c>
      <c r="V235" s="3">
        <f t="shared" si="39"/>
        <v>13359735.58</v>
      </c>
    </row>
    <row r="236" spans="1:22" ht="13.5" customHeight="1">
      <c r="A236" s="16"/>
      <c r="B236" s="10" t="s">
        <v>0</v>
      </c>
      <c r="C236" s="11">
        <v>14770483.35</v>
      </c>
      <c r="D236" s="11">
        <v>300114.2</v>
      </c>
      <c r="E236" s="11">
        <v>1009780.46</v>
      </c>
      <c r="F236" s="11">
        <v>1410747.77</v>
      </c>
      <c r="G236" s="11"/>
      <c r="H236" s="11">
        <v>184143.99</v>
      </c>
      <c r="I236" s="11">
        <v>1009780.4600000001</v>
      </c>
      <c r="J236" s="11">
        <v>1410747.77</v>
      </c>
      <c r="L236" s="37">
        <f t="shared" si="41"/>
        <v>709666.26</v>
      </c>
      <c r="M236" s="37">
        <f t="shared" si="42"/>
        <v>400967.31000000006</v>
      </c>
      <c r="N236" s="37"/>
      <c r="O236" s="37">
        <f t="shared" si="43"/>
        <v>825636.4700000001</v>
      </c>
      <c r="P236" s="37">
        <f t="shared" si="44"/>
        <v>400967.30999999994</v>
      </c>
      <c r="R236" s="37">
        <f t="shared" si="45"/>
        <v>115970.21000000002</v>
      </c>
      <c r="S236" s="37">
        <f t="shared" si="46"/>
        <v>0</v>
      </c>
      <c r="T236" s="37">
        <f t="shared" si="60"/>
        <v>0</v>
      </c>
      <c r="U236" s="3">
        <f t="shared" si="40"/>
        <v>0</v>
      </c>
      <c r="V236" s="3">
        <f t="shared" si="39"/>
        <v>0</v>
      </c>
    </row>
    <row r="237" spans="1:22" ht="13.5" customHeight="1">
      <c r="A237" s="16"/>
      <c r="B237" s="10" t="s">
        <v>2</v>
      </c>
      <c r="C237" s="11">
        <v>0</v>
      </c>
      <c r="D237" s="11">
        <v>0</v>
      </c>
      <c r="E237" s="11">
        <v>0</v>
      </c>
      <c r="F237" s="11">
        <v>0</v>
      </c>
      <c r="G237" s="11"/>
      <c r="H237" s="11">
        <v>0</v>
      </c>
      <c r="I237" s="11">
        <v>0</v>
      </c>
      <c r="J237" s="11">
        <v>0</v>
      </c>
      <c r="L237" s="37">
        <f t="shared" si="41"/>
        <v>0</v>
      </c>
      <c r="M237" s="37">
        <f t="shared" si="42"/>
        <v>0</v>
      </c>
      <c r="N237" s="37"/>
      <c r="O237" s="37">
        <f t="shared" si="43"/>
        <v>0</v>
      </c>
      <c r="P237" s="37">
        <f t="shared" si="44"/>
        <v>0</v>
      </c>
      <c r="R237" s="37">
        <f t="shared" si="45"/>
        <v>0</v>
      </c>
      <c r="S237" s="37">
        <f t="shared" si="46"/>
        <v>0</v>
      </c>
      <c r="T237" s="37">
        <f t="shared" si="60"/>
        <v>0</v>
      </c>
      <c r="U237" s="3">
        <f t="shared" si="40"/>
        <v>20345389</v>
      </c>
      <c r="V237" s="3">
        <f t="shared" si="39"/>
        <v>4556338</v>
      </c>
    </row>
    <row r="238" spans="1:22" ht="13.5" customHeight="1">
      <c r="A238" s="16"/>
      <c r="B238" s="12" t="s">
        <v>103</v>
      </c>
      <c r="C238" s="28">
        <f>C239+C240</f>
        <v>28564579</v>
      </c>
      <c r="D238" s="28">
        <f>D239+D240</f>
        <v>3607087</v>
      </c>
      <c r="E238" s="28">
        <f>E239+E240</f>
        <v>23084686</v>
      </c>
      <c r="F238" s="28">
        <f>F239+F240</f>
        <v>24008241</v>
      </c>
      <c r="G238" s="28"/>
      <c r="H238" s="28">
        <f>H239+H240</f>
        <v>190304</v>
      </c>
      <c r="I238" s="28">
        <f>I239+I240</f>
        <v>6059848</v>
      </c>
      <c r="J238" s="28">
        <f>J239+J240</f>
        <v>8219190</v>
      </c>
      <c r="L238" s="37">
        <f t="shared" si="41"/>
        <v>19477599</v>
      </c>
      <c r="M238" s="37">
        <f t="shared" si="42"/>
        <v>923555</v>
      </c>
      <c r="N238" s="37"/>
      <c r="O238" s="37">
        <f t="shared" si="43"/>
        <v>5869544</v>
      </c>
      <c r="P238" s="37">
        <f t="shared" si="44"/>
        <v>2159342</v>
      </c>
      <c r="R238" s="37">
        <f t="shared" si="45"/>
        <v>3416783</v>
      </c>
      <c r="S238" s="37">
        <f t="shared" si="46"/>
        <v>17024838</v>
      </c>
      <c r="T238" s="37">
        <f t="shared" si="60"/>
        <v>15789051</v>
      </c>
      <c r="U238" s="3">
        <f t="shared" si="40"/>
        <v>7343249</v>
      </c>
      <c r="V238" s="3">
        <f t="shared" si="39"/>
        <v>4556338</v>
      </c>
    </row>
    <row r="239" spans="1:22" ht="13.5" customHeight="1">
      <c r="A239" s="16"/>
      <c r="B239" s="10" t="s">
        <v>0</v>
      </c>
      <c r="C239" s="11">
        <v>11351060</v>
      </c>
      <c r="D239" s="11">
        <v>3607087</v>
      </c>
      <c r="E239" s="11">
        <v>6220271</v>
      </c>
      <c r="F239" s="11">
        <v>6794722</v>
      </c>
      <c r="G239" s="11"/>
      <c r="H239" s="11">
        <v>190304</v>
      </c>
      <c r="I239" s="11">
        <v>2437182</v>
      </c>
      <c r="J239" s="11">
        <v>4007811</v>
      </c>
      <c r="L239" s="37">
        <f t="shared" si="41"/>
        <v>2613184</v>
      </c>
      <c r="M239" s="37">
        <f t="shared" si="42"/>
        <v>574451</v>
      </c>
      <c r="N239" s="37"/>
      <c r="O239" s="37">
        <f t="shared" si="43"/>
        <v>2246878</v>
      </c>
      <c r="P239" s="37">
        <f t="shared" si="44"/>
        <v>1570629</v>
      </c>
      <c r="R239" s="37">
        <f t="shared" si="45"/>
        <v>3416783</v>
      </c>
      <c r="S239" s="37">
        <f t="shared" si="46"/>
        <v>3783089</v>
      </c>
      <c r="T239" s="37">
        <f t="shared" si="60"/>
        <v>2786911</v>
      </c>
      <c r="U239" s="3">
        <f t="shared" si="40"/>
        <v>13002140</v>
      </c>
      <c r="V239" s="3">
        <f t="shared" si="39"/>
        <v>0</v>
      </c>
    </row>
    <row r="240" spans="1:22" ht="13.5" customHeight="1">
      <c r="A240" s="16"/>
      <c r="B240" s="10" t="s">
        <v>2</v>
      </c>
      <c r="C240" s="11">
        <v>17213519</v>
      </c>
      <c r="D240" s="11">
        <v>0</v>
      </c>
      <c r="E240" s="11">
        <v>16864415</v>
      </c>
      <c r="F240" s="11">
        <v>17213519</v>
      </c>
      <c r="G240" s="11"/>
      <c r="H240" s="11">
        <v>0</v>
      </c>
      <c r="I240" s="11">
        <v>3622666</v>
      </c>
      <c r="J240" s="11">
        <v>4211379</v>
      </c>
      <c r="L240" s="37">
        <f t="shared" si="41"/>
        <v>16864415</v>
      </c>
      <c r="M240" s="37">
        <f t="shared" si="42"/>
        <v>349104</v>
      </c>
      <c r="N240" s="37"/>
      <c r="O240" s="37">
        <f t="shared" si="43"/>
        <v>3622666</v>
      </c>
      <c r="P240" s="37">
        <f t="shared" si="44"/>
        <v>588713</v>
      </c>
      <c r="R240" s="37">
        <f t="shared" si="45"/>
        <v>0</v>
      </c>
      <c r="S240" s="37">
        <f t="shared" si="46"/>
        <v>13241749</v>
      </c>
      <c r="T240" s="37">
        <f t="shared" si="60"/>
        <v>13002140</v>
      </c>
      <c r="U240" s="3">
        <f t="shared" si="40"/>
        <v>2239358</v>
      </c>
      <c r="V240" s="3">
        <f t="shared" si="39"/>
        <v>2239358</v>
      </c>
    </row>
    <row r="241" spans="1:22" ht="13.5" customHeight="1">
      <c r="A241" s="16"/>
      <c r="B241" s="12" t="s">
        <v>241</v>
      </c>
      <c r="C241" s="28">
        <f>C242+C243</f>
        <v>2985811</v>
      </c>
      <c r="D241" s="28">
        <f aca="true" t="shared" si="61" ref="D241:J241">D242+D243</f>
        <v>248818</v>
      </c>
      <c r="E241" s="28">
        <f t="shared" si="61"/>
        <v>497635</v>
      </c>
      <c r="F241" s="28">
        <f t="shared" si="61"/>
        <v>746453</v>
      </c>
      <c r="G241" s="28"/>
      <c r="H241" s="28">
        <f t="shared" si="61"/>
        <v>248818</v>
      </c>
      <c r="I241" s="28">
        <f t="shared" si="61"/>
        <v>497635</v>
      </c>
      <c r="J241" s="28">
        <f t="shared" si="61"/>
        <v>746453</v>
      </c>
      <c r="K241" s="30"/>
      <c r="L241" s="37">
        <f>+E241-D241</f>
        <v>248817</v>
      </c>
      <c r="M241" s="37">
        <f t="shared" si="42"/>
        <v>248818</v>
      </c>
      <c r="N241" s="37"/>
      <c r="O241" s="37">
        <f>+H241-G241</f>
        <v>248818</v>
      </c>
      <c r="P241" s="37">
        <f>+I241-H241</f>
        <v>248817</v>
      </c>
      <c r="Q241" s="37"/>
      <c r="R241" s="37">
        <f t="shared" si="45"/>
        <v>0</v>
      </c>
      <c r="S241" s="37">
        <f>+L241-K241</f>
        <v>248817</v>
      </c>
      <c r="T241" s="37">
        <f t="shared" si="60"/>
        <v>0</v>
      </c>
      <c r="U241" s="3">
        <f t="shared" si="40"/>
        <v>2239358</v>
      </c>
      <c r="V241" s="3">
        <f t="shared" si="39"/>
        <v>2239358</v>
      </c>
    </row>
    <row r="242" spans="1:22" ht="13.5" customHeight="1">
      <c r="A242" s="16"/>
      <c r="B242" s="10" t="s">
        <v>0</v>
      </c>
      <c r="C242" s="11">
        <v>2985811</v>
      </c>
      <c r="D242" s="11">
        <v>248818</v>
      </c>
      <c r="E242" s="11">
        <v>497635</v>
      </c>
      <c r="F242" s="11">
        <v>746453</v>
      </c>
      <c r="G242" s="11"/>
      <c r="H242" s="11">
        <v>248818</v>
      </c>
      <c r="I242" s="11">
        <v>497635</v>
      </c>
      <c r="J242" s="11">
        <v>746453</v>
      </c>
      <c r="L242" s="37">
        <f>+E242-D242</f>
        <v>248817</v>
      </c>
      <c r="M242" s="37">
        <f>+F242-E242</f>
        <v>248818</v>
      </c>
      <c r="N242" s="37"/>
      <c r="O242" s="37">
        <f>+I242-H242</f>
        <v>248817</v>
      </c>
      <c r="P242" s="37">
        <f>+J242-I242</f>
        <v>248818</v>
      </c>
      <c r="R242" s="37">
        <f>+D242-H242</f>
        <v>0</v>
      </c>
      <c r="S242" s="37">
        <f>+E242-I242</f>
        <v>0</v>
      </c>
      <c r="T242" s="37">
        <f t="shared" si="60"/>
        <v>0</v>
      </c>
      <c r="U242" s="3">
        <f t="shared" si="40"/>
        <v>0</v>
      </c>
      <c r="V242" s="3">
        <f t="shared" si="39"/>
        <v>0</v>
      </c>
    </row>
    <row r="243" spans="1:22" ht="13.5" customHeight="1">
      <c r="A243" s="16"/>
      <c r="B243" s="10" t="s">
        <v>2</v>
      </c>
      <c r="C243" s="11">
        <v>0</v>
      </c>
      <c r="D243" s="11">
        <v>0</v>
      </c>
      <c r="E243" s="11">
        <v>0</v>
      </c>
      <c r="F243" s="11">
        <v>0</v>
      </c>
      <c r="G243" s="11"/>
      <c r="H243" s="11">
        <v>0</v>
      </c>
      <c r="I243" s="11">
        <v>0</v>
      </c>
      <c r="J243" s="11">
        <v>0</v>
      </c>
      <c r="L243" s="37">
        <f>+E243-D243</f>
        <v>0</v>
      </c>
      <c r="M243" s="37">
        <f>+F243-E243</f>
        <v>0</v>
      </c>
      <c r="N243" s="37"/>
      <c r="O243" s="37">
        <f>+I243-H243</f>
        <v>0</v>
      </c>
      <c r="P243" s="37">
        <f>+J243-I243</f>
        <v>0</v>
      </c>
      <c r="R243" s="37">
        <f>+D243-H243</f>
        <v>0</v>
      </c>
      <c r="S243" s="37">
        <f>+E243-I243</f>
        <v>0</v>
      </c>
      <c r="T243" s="37">
        <f t="shared" si="60"/>
        <v>0</v>
      </c>
      <c r="U243" s="3">
        <f t="shared" si="40"/>
        <v>28976960.330000002</v>
      </c>
      <c r="V243" s="3">
        <f t="shared" si="39"/>
        <v>27426522.010000005</v>
      </c>
    </row>
    <row r="244" spans="1:22" ht="13.5" customHeight="1">
      <c r="A244" s="16"/>
      <c r="B244" s="12" t="s">
        <v>132</v>
      </c>
      <c r="C244" s="28">
        <f>C245+C246</f>
        <v>39030892.38</v>
      </c>
      <c r="D244" s="28">
        <f>D245+D246</f>
        <v>2418573.12</v>
      </c>
      <c r="E244" s="28">
        <f>E245+E246</f>
        <v>7564312.73</v>
      </c>
      <c r="F244" s="28">
        <f>F245+F246</f>
        <v>11604370.37</v>
      </c>
      <c r="G244" s="28"/>
      <c r="H244" s="28">
        <f>H245+H246</f>
        <v>2040182.85</v>
      </c>
      <c r="I244" s="28">
        <f>I245+I246</f>
        <v>6624073.43</v>
      </c>
      <c r="J244" s="28">
        <f>J245+J246</f>
        <v>10053932.05</v>
      </c>
      <c r="L244" s="37">
        <f t="shared" si="41"/>
        <v>5145739.61</v>
      </c>
      <c r="M244" s="37">
        <f t="shared" si="42"/>
        <v>4040057.6399999987</v>
      </c>
      <c r="N244" s="37"/>
      <c r="O244" s="37">
        <f t="shared" si="43"/>
        <v>4583890.58</v>
      </c>
      <c r="P244" s="37">
        <f t="shared" si="44"/>
        <v>3429858.620000001</v>
      </c>
      <c r="R244" s="37">
        <f t="shared" si="45"/>
        <v>378390.27</v>
      </c>
      <c r="S244" s="37">
        <f t="shared" si="46"/>
        <v>940239.3000000007</v>
      </c>
      <c r="T244" s="37">
        <f t="shared" si="60"/>
        <v>1550438.3199999984</v>
      </c>
      <c r="U244" s="3">
        <f t="shared" si="40"/>
        <v>28976960.330000002</v>
      </c>
      <c r="V244" s="3">
        <f t="shared" si="39"/>
        <v>27426522.010000005</v>
      </c>
    </row>
    <row r="245" spans="1:22" ht="13.5" customHeight="1">
      <c r="A245" s="16"/>
      <c r="B245" s="10" t="s">
        <v>0</v>
      </c>
      <c r="C245" s="11">
        <v>39030892.38</v>
      </c>
      <c r="D245" s="11">
        <v>2418573.12</v>
      </c>
      <c r="E245" s="11">
        <v>7564312.73</v>
      </c>
      <c r="F245" s="11">
        <v>11604370.37</v>
      </c>
      <c r="G245" s="11"/>
      <c r="H245" s="11">
        <v>2040182.85</v>
      </c>
      <c r="I245" s="11">
        <v>6624073.43</v>
      </c>
      <c r="J245" s="11">
        <v>10053932.05</v>
      </c>
      <c r="L245" s="37">
        <f t="shared" si="41"/>
        <v>5145739.61</v>
      </c>
      <c r="M245" s="37">
        <f t="shared" si="42"/>
        <v>4040057.6399999987</v>
      </c>
      <c r="N245" s="37"/>
      <c r="O245" s="37">
        <f t="shared" si="43"/>
        <v>4583890.58</v>
      </c>
      <c r="P245" s="37">
        <f t="shared" si="44"/>
        <v>3429858.620000001</v>
      </c>
      <c r="R245" s="37">
        <f t="shared" si="45"/>
        <v>378390.27</v>
      </c>
      <c r="S245" s="37">
        <f t="shared" si="46"/>
        <v>940239.3000000007</v>
      </c>
      <c r="T245" s="37">
        <f t="shared" si="60"/>
        <v>1550438.3199999984</v>
      </c>
      <c r="U245" s="3">
        <f t="shared" si="40"/>
        <v>0</v>
      </c>
      <c r="V245" s="3">
        <f t="shared" si="39"/>
        <v>0</v>
      </c>
    </row>
    <row r="246" spans="1:22" ht="13.5" customHeight="1">
      <c r="A246" s="16"/>
      <c r="B246" s="10" t="s">
        <v>2</v>
      </c>
      <c r="C246" s="11">
        <v>0</v>
      </c>
      <c r="D246" s="11">
        <v>0</v>
      </c>
      <c r="E246" s="11">
        <v>0</v>
      </c>
      <c r="F246" s="11">
        <v>0</v>
      </c>
      <c r="G246" s="11"/>
      <c r="H246" s="11">
        <v>0</v>
      </c>
      <c r="I246" s="11">
        <v>0</v>
      </c>
      <c r="J246" s="11">
        <v>0</v>
      </c>
      <c r="L246" s="37">
        <f t="shared" si="41"/>
        <v>0</v>
      </c>
      <c r="M246" s="37">
        <f t="shared" si="42"/>
        <v>0</v>
      </c>
      <c r="N246" s="37"/>
      <c r="O246" s="37">
        <f t="shared" si="43"/>
        <v>0</v>
      </c>
      <c r="P246" s="37">
        <f t="shared" si="44"/>
        <v>0</v>
      </c>
      <c r="R246" s="37">
        <f t="shared" si="45"/>
        <v>0</v>
      </c>
      <c r="S246" s="37">
        <f t="shared" si="46"/>
        <v>0</v>
      </c>
      <c r="T246" s="37">
        <f t="shared" si="60"/>
        <v>0</v>
      </c>
      <c r="U246" s="3">
        <f t="shared" si="40"/>
        <v>74944148.74000001</v>
      </c>
      <c r="V246" s="3">
        <f t="shared" si="39"/>
        <v>73765010.45</v>
      </c>
    </row>
    <row r="247" spans="1:22" ht="13.5" customHeight="1">
      <c r="A247" s="16"/>
      <c r="B247" s="12" t="s">
        <v>104</v>
      </c>
      <c r="C247" s="28">
        <f>C248+C249</f>
        <v>88362311.98</v>
      </c>
      <c r="D247" s="28">
        <f>D248+D249</f>
        <v>269653</v>
      </c>
      <c r="E247" s="28">
        <f>E248+E249</f>
        <v>6243788.790000001</v>
      </c>
      <c r="F247" s="28">
        <f>F248+F249</f>
        <v>14597301.530000001</v>
      </c>
      <c r="G247" s="28"/>
      <c r="H247" s="29">
        <f>H248+H249</f>
        <v>0</v>
      </c>
      <c r="I247" s="28">
        <f>I248+I249</f>
        <v>1145246.55</v>
      </c>
      <c r="J247" s="28">
        <f>J248+J249</f>
        <v>13418163.24</v>
      </c>
      <c r="L247" s="37">
        <f t="shared" si="41"/>
        <v>5974135.790000001</v>
      </c>
      <c r="M247" s="37">
        <f t="shared" si="42"/>
        <v>8353512.74</v>
      </c>
      <c r="N247" s="37"/>
      <c r="O247" s="37">
        <f t="shared" si="43"/>
        <v>1145246.55</v>
      </c>
      <c r="P247" s="37">
        <f t="shared" si="44"/>
        <v>12272916.69</v>
      </c>
      <c r="R247" s="37">
        <f t="shared" si="45"/>
        <v>269653</v>
      </c>
      <c r="S247" s="37">
        <f t="shared" si="46"/>
        <v>5098542.240000001</v>
      </c>
      <c r="T247" s="37">
        <f t="shared" si="60"/>
        <v>1179138.290000001</v>
      </c>
      <c r="U247" s="3">
        <f t="shared" si="40"/>
        <v>74944148.74000001</v>
      </c>
      <c r="V247" s="3">
        <f t="shared" si="39"/>
        <v>73765010.45</v>
      </c>
    </row>
    <row r="248" spans="1:22" ht="13.5" customHeight="1">
      <c r="A248" s="16"/>
      <c r="B248" s="10" t="s">
        <v>0</v>
      </c>
      <c r="C248" s="11">
        <v>88362311.98</v>
      </c>
      <c r="D248" s="11">
        <v>269653</v>
      </c>
      <c r="E248" s="11">
        <v>6243788.790000001</v>
      </c>
      <c r="F248" s="11">
        <v>14597301.530000001</v>
      </c>
      <c r="G248" s="11"/>
      <c r="H248" s="11">
        <v>0</v>
      </c>
      <c r="I248" s="11">
        <v>1145246.55</v>
      </c>
      <c r="J248" s="11">
        <v>13418163.24</v>
      </c>
      <c r="L248" s="37">
        <f t="shared" si="41"/>
        <v>5974135.790000001</v>
      </c>
      <c r="M248" s="37">
        <f t="shared" si="42"/>
        <v>8353512.74</v>
      </c>
      <c r="N248" s="37"/>
      <c r="O248" s="37">
        <f t="shared" si="43"/>
        <v>1145246.55</v>
      </c>
      <c r="P248" s="37">
        <f t="shared" si="44"/>
        <v>12272916.69</v>
      </c>
      <c r="R248" s="37">
        <f t="shared" si="45"/>
        <v>269653</v>
      </c>
      <c r="S248" s="37">
        <f t="shared" si="46"/>
        <v>5098542.240000001</v>
      </c>
      <c r="T248" s="37">
        <f t="shared" si="60"/>
        <v>1179138.290000001</v>
      </c>
      <c r="U248" s="3">
        <f t="shared" si="40"/>
        <v>0</v>
      </c>
      <c r="V248" s="3">
        <f t="shared" si="39"/>
        <v>0</v>
      </c>
    </row>
    <row r="249" spans="1:22" ht="13.5" customHeight="1">
      <c r="A249" s="16"/>
      <c r="B249" s="10" t="s">
        <v>2</v>
      </c>
      <c r="C249" s="11">
        <v>0</v>
      </c>
      <c r="D249" s="11">
        <v>0</v>
      </c>
      <c r="E249" s="11">
        <v>0</v>
      </c>
      <c r="F249" s="11">
        <v>0</v>
      </c>
      <c r="G249" s="11"/>
      <c r="H249" s="11">
        <v>0</v>
      </c>
      <c r="I249" s="11">
        <v>0</v>
      </c>
      <c r="J249" s="11"/>
      <c r="L249" s="37">
        <f t="shared" si="41"/>
        <v>0</v>
      </c>
      <c r="M249" s="37">
        <f t="shared" si="42"/>
        <v>0</v>
      </c>
      <c r="N249" s="37"/>
      <c r="O249" s="37">
        <f t="shared" si="43"/>
        <v>0</v>
      </c>
      <c r="P249" s="37">
        <f t="shared" si="44"/>
        <v>0</v>
      </c>
      <c r="R249" s="37">
        <f t="shared" si="45"/>
        <v>0</v>
      </c>
      <c r="S249" s="37">
        <f t="shared" si="46"/>
        <v>0</v>
      </c>
      <c r="T249" s="37">
        <f t="shared" si="60"/>
        <v>0</v>
      </c>
      <c r="U249" s="3">
        <f t="shared" si="40"/>
        <v>30799189.07090909</v>
      </c>
      <c r="V249" s="3">
        <f t="shared" si="39"/>
        <v>22815380.768181816</v>
      </c>
    </row>
    <row r="250" spans="1:22" ht="13.5" customHeight="1">
      <c r="A250" s="16"/>
      <c r="B250" s="12" t="s">
        <v>32</v>
      </c>
      <c r="C250" s="28">
        <f>C251+C252</f>
        <v>32896497.18090909</v>
      </c>
      <c r="D250" s="28">
        <f>D251+D252</f>
        <v>4925175.924242423</v>
      </c>
      <c r="E250" s="28">
        <f>E251+E252</f>
        <v>7458855.168484848</v>
      </c>
      <c r="F250" s="28">
        <f>F251+F252</f>
        <v>10081116.412727274</v>
      </c>
      <c r="G250" s="28"/>
      <c r="H250" s="28">
        <f>H251+H252</f>
        <v>0</v>
      </c>
      <c r="I250" s="28">
        <f>I251+I252</f>
        <v>609279.1200000001</v>
      </c>
      <c r="J250" s="28">
        <f>J251+J252</f>
        <v>2097308.11</v>
      </c>
      <c r="L250" s="37">
        <f t="shared" si="41"/>
        <v>2533679.244242425</v>
      </c>
      <c r="M250" s="37">
        <f t="shared" si="42"/>
        <v>2622261.244242426</v>
      </c>
      <c r="N250" s="37"/>
      <c r="O250" s="37">
        <f t="shared" si="43"/>
        <v>609279.1200000001</v>
      </c>
      <c r="P250" s="37">
        <f t="shared" si="44"/>
        <v>1488028.9899999998</v>
      </c>
      <c r="R250" s="37">
        <f t="shared" si="45"/>
        <v>4925175.924242423</v>
      </c>
      <c r="S250" s="37">
        <f t="shared" si="46"/>
        <v>6849576.048484848</v>
      </c>
      <c r="T250" s="37">
        <f t="shared" si="60"/>
        <v>7983808.302727275</v>
      </c>
      <c r="U250" s="3">
        <f t="shared" si="40"/>
        <v>30799189.07090909</v>
      </c>
      <c r="V250" s="3">
        <f t="shared" si="39"/>
        <v>22815380.768181816</v>
      </c>
    </row>
    <row r="251" spans="1:22" ht="13.5" customHeight="1">
      <c r="A251" s="16"/>
      <c r="B251" s="10" t="s">
        <v>0</v>
      </c>
      <c r="C251" s="11">
        <v>32896497.18090909</v>
      </c>
      <c r="D251" s="11">
        <v>4925175.924242423</v>
      </c>
      <c r="E251" s="11">
        <v>7458855.168484848</v>
      </c>
      <c r="F251" s="11">
        <v>10081116.412727274</v>
      </c>
      <c r="G251" s="11"/>
      <c r="H251" s="11">
        <v>0</v>
      </c>
      <c r="I251" s="11">
        <v>609279.1200000001</v>
      </c>
      <c r="J251" s="11">
        <v>2097308.11</v>
      </c>
      <c r="L251" s="37">
        <f t="shared" si="41"/>
        <v>2533679.244242425</v>
      </c>
      <c r="M251" s="37">
        <f t="shared" si="42"/>
        <v>2622261.244242426</v>
      </c>
      <c r="N251" s="37"/>
      <c r="O251" s="37">
        <f t="shared" si="43"/>
        <v>609279.1200000001</v>
      </c>
      <c r="P251" s="37">
        <f t="shared" si="44"/>
        <v>1488028.9899999998</v>
      </c>
      <c r="R251" s="37">
        <f t="shared" si="45"/>
        <v>4925175.924242423</v>
      </c>
      <c r="S251" s="37">
        <f t="shared" si="46"/>
        <v>6849576.048484848</v>
      </c>
      <c r="T251" s="37">
        <f t="shared" si="60"/>
        <v>7983808.302727275</v>
      </c>
      <c r="U251" s="3">
        <f t="shared" si="40"/>
        <v>0</v>
      </c>
      <c r="V251" s="3">
        <f t="shared" si="39"/>
        <v>0</v>
      </c>
    </row>
    <row r="252" spans="1:22" ht="13.5" customHeight="1">
      <c r="A252" s="16"/>
      <c r="B252" s="10" t="s">
        <v>2</v>
      </c>
      <c r="C252" s="11">
        <v>0</v>
      </c>
      <c r="D252" s="11">
        <v>0</v>
      </c>
      <c r="E252" s="11">
        <v>0</v>
      </c>
      <c r="F252" s="11">
        <v>0</v>
      </c>
      <c r="G252" s="11"/>
      <c r="H252" s="11">
        <v>0</v>
      </c>
      <c r="I252" s="11">
        <v>0</v>
      </c>
      <c r="J252" s="11">
        <v>0</v>
      </c>
      <c r="L252" s="37">
        <f t="shared" si="41"/>
        <v>0</v>
      </c>
      <c r="M252" s="37">
        <f t="shared" si="42"/>
        <v>0</v>
      </c>
      <c r="N252" s="37"/>
      <c r="O252" s="37">
        <f t="shared" si="43"/>
        <v>0</v>
      </c>
      <c r="P252" s="37">
        <f t="shared" si="44"/>
        <v>0</v>
      </c>
      <c r="R252" s="37">
        <f t="shared" si="45"/>
        <v>0</v>
      </c>
      <c r="S252" s="37">
        <f t="shared" si="46"/>
        <v>0</v>
      </c>
      <c r="T252" s="37">
        <f t="shared" si="60"/>
        <v>0</v>
      </c>
      <c r="U252" s="3">
        <f t="shared" si="40"/>
        <v>18256830.380000003</v>
      </c>
      <c r="V252" s="3">
        <f t="shared" si="39"/>
        <v>16522459.27</v>
      </c>
    </row>
    <row r="253" spans="1:22" ht="13.5" customHeight="1">
      <c r="A253" s="16"/>
      <c r="B253" s="12" t="s">
        <v>198</v>
      </c>
      <c r="C253" s="28">
        <f>C254+C255</f>
        <v>33588383.17</v>
      </c>
      <c r="D253" s="28">
        <f>D254+D255</f>
        <v>1245900.64</v>
      </c>
      <c r="E253" s="28">
        <f>E254+E255</f>
        <v>6169758.300000001</v>
      </c>
      <c r="F253" s="28">
        <f>F254+F255</f>
        <v>17065923.900000002</v>
      </c>
      <c r="G253" s="28"/>
      <c r="H253" s="28">
        <f>H254+H255</f>
        <v>974138.6599999999</v>
      </c>
      <c r="I253" s="28">
        <f>I254+I255</f>
        <v>4738674.84</v>
      </c>
      <c r="J253" s="28">
        <f>J254+J255</f>
        <v>15331552.790000001</v>
      </c>
      <c r="L253" s="37">
        <f t="shared" si="41"/>
        <v>4923857.660000001</v>
      </c>
      <c r="M253" s="37">
        <f t="shared" si="42"/>
        <v>10896165.600000001</v>
      </c>
      <c r="N253" s="37"/>
      <c r="O253" s="37">
        <f t="shared" si="43"/>
        <v>3764536.1799999997</v>
      </c>
      <c r="P253" s="37">
        <f t="shared" si="44"/>
        <v>10592877.950000001</v>
      </c>
      <c r="R253" s="37">
        <f t="shared" si="45"/>
        <v>271761.98</v>
      </c>
      <c r="S253" s="37">
        <f t="shared" si="46"/>
        <v>1431083.460000001</v>
      </c>
      <c r="T253" s="37">
        <f t="shared" si="60"/>
        <v>1734371.1100000013</v>
      </c>
      <c r="U253" s="3">
        <f t="shared" si="40"/>
        <v>18256830.380000003</v>
      </c>
      <c r="V253" s="3">
        <f t="shared" si="39"/>
        <v>16522459.27</v>
      </c>
    </row>
    <row r="254" spans="1:22" ht="13.5" customHeight="1">
      <c r="A254" s="16"/>
      <c r="B254" s="10" t="s">
        <v>0</v>
      </c>
      <c r="C254" s="11">
        <v>33588383.17</v>
      </c>
      <c r="D254" s="11">
        <v>1245900.64</v>
      </c>
      <c r="E254" s="11">
        <v>6169758.300000001</v>
      </c>
      <c r="F254" s="11">
        <v>17065923.900000002</v>
      </c>
      <c r="G254" s="11"/>
      <c r="H254" s="11">
        <v>974138.6599999999</v>
      </c>
      <c r="I254" s="11">
        <v>4738674.84</v>
      </c>
      <c r="J254" s="11">
        <v>15331552.790000001</v>
      </c>
      <c r="L254" s="37">
        <f t="shared" si="41"/>
        <v>4923857.660000001</v>
      </c>
      <c r="M254" s="37">
        <f t="shared" si="42"/>
        <v>10896165.600000001</v>
      </c>
      <c r="N254" s="37"/>
      <c r="O254" s="37">
        <f t="shared" si="43"/>
        <v>3764536.1799999997</v>
      </c>
      <c r="P254" s="37">
        <f t="shared" si="44"/>
        <v>10592877.950000001</v>
      </c>
      <c r="R254" s="37">
        <f t="shared" si="45"/>
        <v>271761.98</v>
      </c>
      <c r="S254" s="37">
        <f t="shared" si="46"/>
        <v>1431083.460000001</v>
      </c>
      <c r="T254" s="37">
        <f t="shared" si="60"/>
        <v>1734371.1100000013</v>
      </c>
      <c r="U254" s="3">
        <f t="shared" si="40"/>
        <v>0</v>
      </c>
      <c r="V254" s="3">
        <f t="shared" si="39"/>
        <v>0</v>
      </c>
    </row>
    <row r="255" spans="1:22" ht="13.5" customHeight="1">
      <c r="A255" s="16"/>
      <c r="B255" s="10" t="s">
        <v>2</v>
      </c>
      <c r="C255" s="11">
        <v>0</v>
      </c>
      <c r="D255" s="11">
        <v>0</v>
      </c>
      <c r="E255" s="11">
        <v>0</v>
      </c>
      <c r="F255" s="11">
        <v>0</v>
      </c>
      <c r="G255" s="11"/>
      <c r="H255" s="11">
        <v>0</v>
      </c>
      <c r="I255" s="11">
        <v>0</v>
      </c>
      <c r="J255" s="11">
        <v>0</v>
      </c>
      <c r="L255" s="37">
        <f t="shared" si="41"/>
        <v>0</v>
      </c>
      <c r="M255" s="37">
        <f t="shared" si="42"/>
        <v>0</v>
      </c>
      <c r="N255" s="37"/>
      <c r="O255" s="37">
        <f t="shared" si="43"/>
        <v>0</v>
      </c>
      <c r="P255" s="37">
        <f t="shared" si="44"/>
        <v>0</v>
      </c>
      <c r="R255" s="37">
        <f t="shared" si="45"/>
        <v>0</v>
      </c>
      <c r="S255" s="37">
        <f t="shared" si="46"/>
        <v>0</v>
      </c>
      <c r="T255" s="37">
        <f t="shared" si="60"/>
        <v>0</v>
      </c>
      <c r="U255" s="3">
        <f t="shared" si="40"/>
        <v>0</v>
      </c>
      <c r="V255" s="3">
        <f t="shared" si="39"/>
        <v>0</v>
      </c>
    </row>
    <row r="256" spans="1:22" ht="13.5" customHeight="1">
      <c r="A256" s="17" t="s">
        <v>173</v>
      </c>
      <c r="B256" s="7" t="s">
        <v>13</v>
      </c>
      <c r="C256" s="11"/>
      <c r="D256" s="11"/>
      <c r="E256" s="11"/>
      <c r="F256" s="11"/>
      <c r="G256" s="11"/>
      <c r="H256" s="11"/>
      <c r="I256" s="11"/>
      <c r="J256" s="11"/>
      <c r="L256" s="37">
        <f t="shared" si="41"/>
        <v>0</v>
      </c>
      <c r="M256" s="37">
        <f t="shared" si="42"/>
        <v>0</v>
      </c>
      <c r="N256" s="37"/>
      <c r="O256" s="37">
        <f t="shared" si="43"/>
        <v>0</v>
      </c>
      <c r="P256" s="37">
        <f t="shared" si="44"/>
        <v>0</v>
      </c>
      <c r="R256" s="37">
        <f t="shared" si="45"/>
        <v>0</v>
      </c>
      <c r="S256" s="37">
        <f t="shared" si="46"/>
        <v>0</v>
      </c>
      <c r="T256" s="37">
        <f t="shared" si="60"/>
        <v>0</v>
      </c>
      <c r="U256" s="3">
        <f t="shared" si="40"/>
        <v>5079584155.41</v>
      </c>
      <c r="V256" s="3">
        <f t="shared" si="39"/>
        <v>5045063678.75</v>
      </c>
    </row>
    <row r="257" spans="1:22" ht="13.5" customHeight="1">
      <c r="A257" s="17"/>
      <c r="B257" s="13" t="s">
        <v>23</v>
      </c>
      <c r="C257" s="28">
        <f>C258+C259</f>
        <v>5108800842.92</v>
      </c>
      <c r="D257" s="28">
        <f>D258+D259</f>
        <v>23707700.369999997</v>
      </c>
      <c r="E257" s="28">
        <f>E258+E259</f>
        <v>63737164.17</v>
      </c>
      <c r="F257" s="28">
        <f>F258+F259</f>
        <v>63737164.17</v>
      </c>
      <c r="G257" s="28"/>
      <c r="H257" s="28">
        <f>H258+H259</f>
        <v>20708946.29</v>
      </c>
      <c r="I257" s="28">
        <f>I258+I259</f>
        <v>28793072.92</v>
      </c>
      <c r="J257" s="28">
        <f>J258+J259</f>
        <v>29216687.509999998</v>
      </c>
      <c r="L257" s="37">
        <f t="shared" si="41"/>
        <v>40029463.800000004</v>
      </c>
      <c r="M257" s="37">
        <f t="shared" si="42"/>
        <v>0</v>
      </c>
      <c r="N257" s="37"/>
      <c r="O257" s="37">
        <f t="shared" si="43"/>
        <v>8084126.630000003</v>
      </c>
      <c r="P257" s="37">
        <f t="shared" si="44"/>
        <v>423614.5899999961</v>
      </c>
      <c r="R257" s="37">
        <f t="shared" si="45"/>
        <v>2998754.079999998</v>
      </c>
      <c r="S257" s="37">
        <f t="shared" si="46"/>
        <v>34944091.25</v>
      </c>
      <c r="T257" s="37">
        <f t="shared" si="60"/>
        <v>34520476.660000004</v>
      </c>
      <c r="U257" s="3">
        <f t="shared" si="40"/>
        <v>4385584155.41</v>
      </c>
      <c r="V257" s="3">
        <f t="shared" si="39"/>
        <v>4351063678.75</v>
      </c>
    </row>
    <row r="258" spans="1:22" ht="13.5" customHeight="1">
      <c r="A258" s="17"/>
      <c r="B258" s="14" t="s">
        <v>0</v>
      </c>
      <c r="C258" s="11">
        <v>4414800842.92</v>
      </c>
      <c r="D258" s="11">
        <v>23707700.369999997</v>
      </c>
      <c r="E258" s="11">
        <v>63737164.17</v>
      </c>
      <c r="F258" s="11">
        <v>63737164.17</v>
      </c>
      <c r="G258" s="11"/>
      <c r="H258" s="11">
        <v>20708946.29</v>
      </c>
      <c r="I258" s="11">
        <v>28793072.92</v>
      </c>
      <c r="J258" s="11">
        <v>29216687.509999998</v>
      </c>
      <c r="L258" s="37">
        <f t="shared" si="41"/>
        <v>40029463.800000004</v>
      </c>
      <c r="M258" s="37">
        <f t="shared" si="42"/>
        <v>0</v>
      </c>
      <c r="N258" s="37"/>
      <c r="O258" s="37">
        <f t="shared" si="43"/>
        <v>8084126.630000003</v>
      </c>
      <c r="P258" s="37">
        <f t="shared" si="44"/>
        <v>423614.5899999961</v>
      </c>
      <c r="R258" s="37">
        <f t="shared" si="45"/>
        <v>2998754.079999998</v>
      </c>
      <c r="S258" s="37">
        <f t="shared" si="46"/>
        <v>34944091.25</v>
      </c>
      <c r="T258" s="37">
        <f t="shared" si="60"/>
        <v>34520476.660000004</v>
      </c>
      <c r="U258" s="3">
        <f t="shared" si="40"/>
        <v>694000000</v>
      </c>
      <c r="V258" s="3">
        <f t="shared" si="39"/>
        <v>694000000</v>
      </c>
    </row>
    <row r="259" spans="1:22" ht="13.5" customHeight="1">
      <c r="A259" s="17"/>
      <c r="B259" s="14" t="s">
        <v>2</v>
      </c>
      <c r="C259" s="11">
        <v>694000000</v>
      </c>
      <c r="D259" s="11">
        <v>0</v>
      </c>
      <c r="E259" s="11">
        <v>0</v>
      </c>
      <c r="F259" s="11">
        <v>0</v>
      </c>
      <c r="G259" s="11"/>
      <c r="H259" s="11">
        <v>0</v>
      </c>
      <c r="I259" s="11">
        <v>0</v>
      </c>
      <c r="J259" s="11">
        <v>0</v>
      </c>
      <c r="L259" s="37">
        <f t="shared" si="41"/>
        <v>0</v>
      </c>
      <c r="M259" s="37">
        <f t="shared" si="42"/>
        <v>0</v>
      </c>
      <c r="N259" s="37"/>
      <c r="O259" s="37">
        <f t="shared" si="43"/>
        <v>0</v>
      </c>
      <c r="P259" s="37">
        <f t="shared" si="44"/>
        <v>0</v>
      </c>
      <c r="R259" s="37">
        <f t="shared" si="45"/>
        <v>0</v>
      </c>
      <c r="S259" s="37">
        <f t="shared" si="46"/>
        <v>0</v>
      </c>
      <c r="T259" s="37">
        <f t="shared" si="60"/>
        <v>0</v>
      </c>
      <c r="U259" s="3">
        <f t="shared" si="40"/>
        <v>2750252.4400000004</v>
      </c>
      <c r="V259" s="3">
        <f t="shared" si="39"/>
        <v>2588444.91</v>
      </c>
    </row>
    <row r="260" spans="1:22" ht="13.5" customHeight="1">
      <c r="A260" s="16"/>
      <c r="B260" s="12" t="s">
        <v>123</v>
      </c>
      <c r="C260" s="28">
        <f>C261+C262</f>
        <v>3720773.16</v>
      </c>
      <c r="D260" s="28">
        <f>D261+D262</f>
        <v>377442.75</v>
      </c>
      <c r="E260" s="28">
        <f>E261+E262</f>
        <v>754885.5</v>
      </c>
      <c r="F260" s="28">
        <f>F261+F262</f>
        <v>1132328.25</v>
      </c>
      <c r="G260" s="28"/>
      <c r="H260" s="28">
        <f>H261+H262</f>
        <v>0</v>
      </c>
      <c r="I260" s="28">
        <f>I261+I262</f>
        <v>308001.69</v>
      </c>
      <c r="J260" s="28">
        <f>J261+J262</f>
        <v>970520.72</v>
      </c>
      <c r="L260" s="37">
        <f t="shared" si="41"/>
        <v>377442.75</v>
      </c>
      <c r="M260" s="37">
        <f t="shared" si="42"/>
        <v>377442.75</v>
      </c>
      <c r="N260" s="37"/>
      <c r="O260" s="37">
        <f t="shared" si="43"/>
        <v>308001.69</v>
      </c>
      <c r="P260" s="37">
        <f t="shared" si="44"/>
        <v>662519.03</v>
      </c>
      <c r="R260" s="37">
        <f t="shared" si="45"/>
        <v>377442.75</v>
      </c>
      <c r="S260" s="37">
        <f t="shared" si="46"/>
        <v>446883.81</v>
      </c>
      <c r="T260" s="37">
        <f t="shared" si="60"/>
        <v>161807.53000000003</v>
      </c>
      <c r="U260" s="3">
        <f aca="true" t="shared" si="62" ref="U260:U320">C261-J261</f>
        <v>2750252.4400000004</v>
      </c>
      <c r="V260" s="3">
        <f t="shared" si="39"/>
        <v>2588444.91</v>
      </c>
    </row>
    <row r="261" spans="1:22" ht="13.5" customHeight="1">
      <c r="A261" s="16"/>
      <c r="B261" s="10" t="s">
        <v>0</v>
      </c>
      <c r="C261" s="11">
        <v>3720773.16</v>
      </c>
      <c r="D261" s="11">
        <v>377442.75</v>
      </c>
      <c r="E261" s="11">
        <v>754885.5</v>
      </c>
      <c r="F261" s="11">
        <v>1132328.25</v>
      </c>
      <c r="G261" s="11"/>
      <c r="H261" s="11">
        <v>0</v>
      </c>
      <c r="I261" s="11">
        <v>308001.69</v>
      </c>
      <c r="J261" s="11">
        <v>970520.72</v>
      </c>
      <c r="L261" s="37">
        <f t="shared" si="41"/>
        <v>377442.75</v>
      </c>
      <c r="M261" s="37">
        <f t="shared" si="42"/>
        <v>377442.75</v>
      </c>
      <c r="N261" s="37"/>
      <c r="O261" s="37">
        <f t="shared" si="43"/>
        <v>308001.69</v>
      </c>
      <c r="P261" s="37">
        <f t="shared" si="44"/>
        <v>662519.03</v>
      </c>
      <c r="R261" s="37">
        <f t="shared" si="45"/>
        <v>377442.75</v>
      </c>
      <c r="S261" s="37">
        <f t="shared" si="46"/>
        <v>446883.81</v>
      </c>
      <c r="T261" s="37">
        <f t="shared" si="60"/>
        <v>161807.53000000003</v>
      </c>
      <c r="U261" s="3">
        <f t="shared" si="62"/>
        <v>0</v>
      </c>
      <c r="V261" s="3">
        <f t="shared" si="39"/>
        <v>0</v>
      </c>
    </row>
    <row r="262" spans="1:22" ht="13.5" customHeight="1">
      <c r="A262" s="16"/>
      <c r="B262" s="10" t="s">
        <v>2</v>
      </c>
      <c r="C262" s="11">
        <v>0</v>
      </c>
      <c r="D262" s="11">
        <v>0</v>
      </c>
      <c r="E262" s="11">
        <v>0</v>
      </c>
      <c r="F262" s="11">
        <v>0</v>
      </c>
      <c r="G262" s="11"/>
      <c r="H262" s="11">
        <v>0</v>
      </c>
      <c r="I262" s="11">
        <v>0</v>
      </c>
      <c r="J262" s="11">
        <v>0</v>
      </c>
      <c r="L262" s="37">
        <f t="shared" si="41"/>
        <v>0</v>
      </c>
      <c r="M262" s="37">
        <f t="shared" si="42"/>
        <v>0</v>
      </c>
      <c r="N262" s="37"/>
      <c r="O262" s="37">
        <f t="shared" si="43"/>
        <v>0</v>
      </c>
      <c r="P262" s="37">
        <f t="shared" si="44"/>
        <v>0</v>
      </c>
      <c r="R262" s="37">
        <f t="shared" si="45"/>
        <v>0</v>
      </c>
      <c r="S262" s="37">
        <f t="shared" si="46"/>
        <v>0</v>
      </c>
      <c r="T262" s="37">
        <f t="shared" si="60"/>
        <v>0</v>
      </c>
      <c r="U262" s="3">
        <f t="shared" si="62"/>
        <v>68858377.28</v>
      </c>
      <c r="V262" s="3">
        <f t="shared" si="39"/>
        <v>54137978.28</v>
      </c>
    </row>
    <row r="263" spans="1:22" ht="13.5" customHeight="1">
      <c r="A263" s="16"/>
      <c r="B263" s="12" t="s">
        <v>66</v>
      </c>
      <c r="C263" s="28">
        <f>C264+C265</f>
        <v>72289745.28</v>
      </c>
      <c r="D263" s="28">
        <f>D264+D265</f>
        <v>5997700</v>
      </c>
      <c r="E263" s="28">
        <f>E264+E265</f>
        <v>11995403</v>
      </c>
      <c r="F263" s="28">
        <f>F264+F265</f>
        <v>18151767</v>
      </c>
      <c r="G263" s="28"/>
      <c r="H263" s="28">
        <f>H264+H265</f>
        <v>0</v>
      </c>
      <c r="I263" s="28">
        <f>I264+I265</f>
        <v>0</v>
      </c>
      <c r="J263" s="28">
        <f>J264+J265</f>
        <v>3431368</v>
      </c>
      <c r="L263" s="37">
        <f aca="true" t="shared" si="63" ref="L263:L321">+E263-D263</f>
        <v>5997703</v>
      </c>
      <c r="M263" s="37">
        <f aca="true" t="shared" si="64" ref="M263:M321">+F263-E263</f>
        <v>6156364</v>
      </c>
      <c r="N263" s="37"/>
      <c r="O263" s="37">
        <f aca="true" t="shared" si="65" ref="O263:O321">+I263-H263</f>
        <v>0</v>
      </c>
      <c r="P263" s="37">
        <f aca="true" t="shared" si="66" ref="P263:P321">+J263-I263</f>
        <v>3431368</v>
      </c>
      <c r="R263" s="37">
        <f aca="true" t="shared" si="67" ref="R263:R321">+D263-H263</f>
        <v>5997700</v>
      </c>
      <c r="S263" s="37">
        <f aca="true" t="shared" si="68" ref="S263:S321">+E263-I263</f>
        <v>11995403</v>
      </c>
      <c r="T263" s="37">
        <f aca="true" t="shared" si="69" ref="T263:T321">+F263-J263</f>
        <v>14720399</v>
      </c>
      <c r="U263" s="3">
        <f t="shared" si="62"/>
        <v>68858377.28</v>
      </c>
      <c r="V263" s="3">
        <f aca="true" t="shared" si="70" ref="V263:V326">C264-F264</f>
        <v>54137978.28</v>
      </c>
    </row>
    <row r="264" spans="1:22" ht="13.5" customHeight="1">
      <c r="A264" s="16"/>
      <c r="B264" s="10" t="s">
        <v>0</v>
      </c>
      <c r="C264" s="11">
        <v>72289745.28</v>
      </c>
      <c r="D264" s="11">
        <v>5997700</v>
      </c>
      <c r="E264" s="11">
        <v>11995403</v>
      </c>
      <c r="F264" s="11">
        <v>18151767</v>
      </c>
      <c r="G264" s="11"/>
      <c r="H264" s="11">
        <v>0</v>
      </c>
      <c r="I264" s="11">
        <v>0</v>
      </c>
      <c r="J264" s="11">
        <v>3431368</v>
      </c>
      <c r="L264" s="37">
        <f t="shared" si="63"/>
        <v>5997703</v>
      </c>
      <c r="M264" s="37">
        <f t="shared" si="64"/>
        <v>6156364</v>
      </c>
      <c r="N264" s="37"/>
      <c r="O264" s="37">
        <f t="shared" si="65"/>
        <v>0</v>
      </c>
      <c r="P264" s="37">
        <f t="shared" si="66"/>
        <v>3431368</v>
      </c>
      <c r="R264" s="37">
        <f t="shared" si="67"/>
        <v>5997700</v>
      </c>
      <c r="S264" s="37">
        <f t="shared" si="68"/>
        <v>11995403</v>
      </c>
      <c r="T264" s="37">
        <f t="shared" si="69"/>
        <v>14720399</v>
      </c>
      <c r="U264" s="3">
        <f t="shared" si="62"/>
        <v>0</v>
      </c>
      <c r="V264" s="3">
        <f t="shared" si="70"/>
        <v>0</v>
      </c>
    </row>
    <row r="265" spans="1:22" ht="13.5" customHeight="1">
      <c r="A265" s="16"/>
      <c r="B265" s="10" t="s">
        <v>2</v>
      </c>
      <c r="C265" s="11">
        <v>0</v>
      </c>
      <c r="D265" s="11">
        <v>0</v>
      </c>
      <c r="E265" s="11">
        <v>0</v>
      </c>
      <c r="F265" s="11">
        <v>0</v>
      </c>
      <c r="G265" s="11"/>
      <c r="H265" s="11">
        <v>0</v>
      </c>
      <c r="I265" s="11">
        <v>0</v>
      </c>
      <c r="J265" s="11">
        <v>0</v>
      </c>
      <c r="L265" s="37">
        <f t="shared" si="63"/>
        <v>0</v>
      </c>
      <c r="M265" s="37">
        <f t="shared" si="64"/>
        <v>0</v>
      </c>
      <c r="N265" s="37"/>
      <c r="O265" s="37">
        <f t="shared" si="65"/>
        <v>0</v>
      </c>
      <c r="P265" s="37">
        <f t="shared" si="66"/>
        <v>0</v>
      </c>
      <c r="R265" s="37">
        <f t="shared" si="67"/>
        <v>0</v>
      </c>
      <c r="S265" s="37">
        <f t="shared" si="68"/>
        <v>0</v>
      </c>
      <c r="T265" s="37">
        <f t="shared" si="69"/>
        <v>0</v>
      </c>
      <c r="U265" s="3">
        <f t="shared" si="62"/>
        <v>12838844.1</v>
      </c>
      <c r="V265" s="3">
        <f t="shared" si="70"/>
        <v>9955580.370000001</v>
      </c>
    </row>
    <row r="266" spans="1:22" ht="13.5" customHeight="1">
      <c r="A266" s="16"/>
      <c r="B266" s="13" t="s">
        <v>222</v>
      </c>
      <c r="C266" s="28">
        <f>C267+C268</f>
        <v>13200321.42</v>
      </c>
      <c r="D266" s="28">
        <f>D267+D268</f>
        <v>1081580.35</v>
      </c>
      <c r="E266" s="28">
        <f>E267+E268</f>
        <v>2163160.7</v>
      </c>
      <c r="F266" s="28">
        <f>F267+F268</f>
        <v>3244741.05</v>
      </c>
      <c r="G266" s="28"/>
      <c r="H266" s="28">
        <f>H267+H268</f>
        <v>361477.32</v>
      </c>
      <c r="I266" s="28">
        <f>I267+I268</f>
        <v>361477.32</v>
      </c>
      <c r="J266" s="28">
        <f>J267+J268</f>
        <v>361477.32</v>
      </c>
      <c r="L266" s="37">
        <f t="shared" si="63"/>
        <v>1081580.35</v>
      </c>
      <c r="M266" s="37">
        <f t="shared" si="64"/>
        <v>1081580.3499999996</v>
      </c>
      <c r="N266" s="37"/>
      <c r="O266" s="37">
        <f t="shared" si="65"/>
        <v>0</v>
      </c>
      <c r="P266" s="37">
        <f t="shared" si="66"/>
        <v>0</v>
      </c>
      <c r="R266" s="37">
        <f t="shared" si="67"/>
        <v>720103.03</v>
      </c>
      <c r="S266" s="37">
        <f t="shared" si="68"/>
        <v>1801683.3800000001</v>
      </c>
      <c r="T266" s="37">
        <f t="shared" si="69"/>
        <v>2883263.73</v>
      </c>
      <c r="U266" s="3">
        <f t="shared" si="62"/>
        <v>12838844.1</v>
      </c>
      <c r="V266" s="3">
        <f t="shared" si="70"/>
        <v>9955580.370000001</v>
      </c>
    </row>
    <row r="267" spans="1:22" ht="13.5" customHeight="1">
      <c r="A267" s="16"/>
      <c r="B267" s="10" t="s">
        <v>0</v>
      </c>
      <c r="C267" s="11">
        <v>13200321.42</v>
      </c>
      <c r="D267" s="11">
        <v>1081580.35</v>
      </c>
      <c r="E267" s="11">
        <v>2163160.7</v>
      </c>
      <c r="F267" s="11">
        <v>3244741.05</v>
      </c>
      <c r="G267" s="11"/>
      <c r="H267" s="11">
        <v>361477.32</v>
      </c>
      <c r="I267" s="11">
        <v>361477.32</v>
      </c>
      <c r="J267" s="11">
        <v>361477.32</v>
      </c>
      <c r="L267" s="37">
        <f t="shared" si="63"/>
        <v>1081580.35</v>
      </c>
      <c r="M267" s="37">
        <f t="shared" si="64"/>
        <v>1081580.3499999996</v>
      </c>
      <c r="N267" s="37"/>
      <c r="O267" s="37">
        <f t="shared" si="65"/>
        <v>0</v>
      </c>
      <c r="P267" s="37">
        <f t="shared" si="66"/>
        <v>0</v>
      </c>
      <c r="R267" s="37">
        <f t="shared" si="67"/>
        <v>720103.03</v>
      </c>
      <c r="S267" s="37">
        <f t="shared" si="68"/>
        <v>1801683.3800000001</v>
      </c>
      <c r="T267" s="37">
        <f t="shared" si="69"/>
        <v>2883263.73</v>
      </c>
      <c r="U267" s="3">
        <f t="shared" si="62"/>
        <v>0</v>
      </c>
      <c r="V267" s="3">
        <f t="shared" si="70"/>
        <v>0</v>
      </c>
    </row>
    <row r="268" spans="1:22" ht="13.5" customHeight="1">
      <c r="A268" s="16"/>
      <c r="B268" s="10" t="s">
        <v>2</v>
      </c>
      <c r="C268" s="11">
        <v>0</v>
      </c>
      <c r="D268" s="11">
        <v>0</v>
      </c>
      <c r="E268" s="11">
        <v>0</v>
      </c>
      <c r="F268" s="11">
        <v>0</v>
      </c>
      <c r="G268" s="11"/>
      <c r="H268" s="11">
        <v>0</v>
      </c>
      <c r="I268" s="11">
        <v>0</v>
      </c>
      <c r="J268" s="11">
        <v>0</v>
      </c>
      <c r="L268" s="37">
        <f t="shared" si="63"/>
        <v>0</v>
      </c>
      <c r="M268" s="37">
        <f t="shared" si="64"/>
        <v>0</v>
      </c>
      <c r="N268" s="37"/>
      <c r="O268" s="37">
        <f t="shared" si="65"/>
        <v>0</v>
      </c>
      <c r="P268" s="37">
        <f t="shared" si="66"/>
        <v>0</v>
      </c>
      <c r="R268" s="37">
        <f t="shared" si="67"/>
        <v>0</v>
      </c>
      <c r="S268" s="37">
        <f t="shared" si="68"/>
        <v>0</v>
      </c>
      <c r="T268" s="37">
        <f t="shared" si="69"/>
        <v>0</v>
      </c>
      <c r="U268" s="3">
        <f t="shared" si="62"/>
        <v>0</v>
      </c>
      <c r="V268" s="3">
        <f t="shared" si="70"/>
        <v>0</v>
      </c>
    </row>
    <row r="269" spans="1:22" ht="13.5" customHeight="1">
      <c r="A269" s="16"/>
      <c r="B269" s="12" t="s">
        <v>84</v>
      </c>
      <c r="C269" s="28">
        <f>C270+C271</f>
        <v>64963</v>
      </c>
      <c r="D269" s="28">
        <f>D270+D271</f>
        <v>64963</v>
      </c>
      <c r="E269" s="28">
        <f>E270+E271</f>
        <v>64963</v>
      </c>
      <c r="F269" s="28">
        <f>F270+F271</f>
        <v>64963</v>
      </c>
      <c r="G269" s="28"/>
      <c r="H269" s="28">
        <f>H270+H271</f>
        <v>64963</v>
      </c>
      <c r="I269" s="28">
        <f>I270+I271</f>
        <v>64963</v>
      </c>
      <c r="J269" s="28">
        <f>J270+J271</f>
        <v>64963</v>
      </c>
      <c r="L269" s="37">
        <f t="shared" si="63"/>
        <v>0</v>
      </c>
      <c r="M269" s="37">
        <f t="shared" si="64"/>
        <v>0</v>
      </c>
      <c r="N269" s="37"/>
      <c r="O269" s="37">
        <f t="shared" si="65"/>
        <v>0</v>
      </c>
      <c r="P269" s="37">
        <f t="shared" si="66"/>
        <v>0</v>
      </c>
      <c r="R269" s="37">
        <f t="shared" si="67"/>
        <v>0</v>
      </c>
      <c r="S269" s="37">
        <f t="shared" si="68"/>
        <v>0</v>
      </c>
      <c r="T269" s="37">
        <f t="shared" si="69"/>
        <v>0</v>
      </c>
      <c r="U269" s="3">
        <f t="shared" si="62"/>
        <v>0</v>
      </c>
      <c r="V269" s="3">
        <f t="shared" si="70"/>
        <v>0</v>
      </c>
    </row>
    <row r="270" spans="1:22" ht="13.5" customHeight="1">
      <c r="A270" s="16"/>
      <c r="B270" s="10" t="s">
        <v>0</v>
      </c>
      <c r="C270" s="11">
        <v>64963</v>
      </c>
      <c r="D270" s="11">
        <v>64963</v>
      </c>
      <c r="E270" s="11">
        <v>64963</v>
      </c>
      <c r="F270" s="11">
        <v>64963</v>
      </c>
      <c r="G270" s="11"/>
      <c r="H270" s="11">
        <v>64963</v>
      </c>
      <c r="I270" s="11">
        <v>64963</v>
      </c>
      <c r="J270" s="11">
        <v>64963</v>
      </c>
      <c r="L270" s="37">
        <f t="shared" si="63"/>
        <v>0</v>
      </c>
      <c r="M270" s="37">
        <f t="shared" si="64"/>
        <v>0</v>
      </c>
      <c r="N270" s="37"/>
      <c r="O270" s="37">
        <f t="shared" si="65"/>
        <v>0</v>
      </c>
      <c r="P270" s="37">
        <f t="shared" si="66"/>
        <v>0</v>
      </c>
      <c r="R270" s="37">
        <f t="shared" si="67"/>
        <v>0</v>
      </c>
      <c r="S270" s="37">
        <f t="shared" si="68"/>
        <v>0</v>
      </c>
      <c r="T270" s="37">
        <f t="shared" si="69"/>
        <v>0</v>
      </c>
      <c r="U270" s="3">
        <f t="shared" si="62"/>
        <v>0</v>
      </c>
      <c r="V270" s="3">
        <f t="shared" si="70"/>
        <v>0</v>
      </c>
    </row>
    <row r="271" spans="1:22" ht="13.5" customHeight="1">
      <c r="A271" s="16"/>
      <c r="B271" s="10" t="s">
        <v>2</v>
      </c>
      <c r="C271" s="11">
        <v>0</v>
      </c>
      <c r="D271" s="11">
        <v>0</v>
      </c>
      <c r="E271" s="11">
        <v>0</v>
      </c>
      <c r="F271" s="11">
        <v>0</v>
      </c>
      <c r="G271" s="11"/>
      <c r="H271" s="11">
        <v>0</v>
      </c>
      <c r="I271" s="11">
        <v>0</v>
      </c>
      <c r="J271" s="11">
        <v>0</v>
      </c>
      <c r="L271" s="37">
        <f t="shared" si="63"/>
        <v>0</v>
      </c>
      <c r="M271" s="37">
        <f t="shared" si="64"/>
        <v>0</v>
      </c>
      <c r="N271" s="37"/>
      <c r="O271" s="37">
        <f t="shared" si="65"/>
        <v>0</v>
      </c>
      <c r="P271" s="37">
        <f t="shared" si="66"/>
        <v>0</v>
      </c>
      <c r="R271" s="37">
        <f t="shared" si="67"/>
        <v>0</v>
      </c>
      <c r="S271" s="37">
        <f t="shared" si="68"/>
        <v>0</v>
      </c>
      <c r="T271" s="37">
        <f t="shared" si="69"/>
        <v>0</v>
      </c>
      <c r="U271" s="3">
        <f t="shared" si="62"/>
        <v>21721387.468399994</v>
      </c>
      <c r="V271" s="3">
        <f t="shared" si="70"/>
        <v>17532690.018399995</v>
      </c>
    </row>
    <row r="272" spans="1:22" ht="13.5" customHeight="1">
      <c r="A272" s="16"/>
      <c r="B272" s="12" t="s">
        <v>207</v>
      </c>
      <c r="C272" s="28">
        <f>C273+C274</f>
        <v>23376919.998399995</v>
      </c>
      <c r="D272" s="28">
        <f>D273+D274</f>
        <v>1948076.6600000001</v>
      </c>
      <c r="E272" s="28">
        <f>E273+E274</f>
        <v>3896153.3200000003</v>
      </c>
      <c r="F272" s="28">
        <f>F273+F274</f>
        <v>5844229.98</v>
      </c>
      <c r="G272" s="28"/>
      <c r="H272" s="28">
        <f>H273+H274</f>
        <v>0</v>
      </c>
      <c r="I272" s="28">
        <f>I273+I274</f>
        <v>0</v>
      </c>
      <c r="J272" s="28">
        <f>J273+J274</f>
        <v>1655532.5299999998</v>
      </c>
      <c r="L272" s="37">
        <f t="shared" si="63"/>
        <v>1948076.6600000001</v>
      </c>
      <c r="M272" s="37">
        <f t="shared" si="64"/>
        <v>1948076.6600000001</v>
      </c>
      <c r="N272" s="37"/>
      <c r="O272" s="37">
        <f t="shared" si="65"/>
        <v>0</v>
      </c>
      <c r="P272" s="37">
        <f t="shared" si="66"/>
        <v>1655532.5299999998</v>
      </c>
      <c r="R272" s="37">
        <f t="shared" si="67"/>
        <v>1948076.6600000001</v>
      </c>
      <c r="S272" s="37">
        <f t="shared" si="68"/>
        <v>3896153.3200000003</v>
      </c>
      <c r="T272" s="37">
        <f t="shared" si="69"/>
        <v>4188697.4500000007</v>
      </c>
      <c r="U272" s="3">
        <f t="shared" si="62"/>
        <v>21721387.468399994</v>
      </c>
      <c r="V272" s="3">
        <f t="shared" si="70"/>
        <v>17532690.018399995</v>
      </c>
    </row>
    <row r="273" spans="1:22" ht="13.5" customHeight="1">
      <c r="A273" s="16"/>
      <c r="B273" s="10" t="s">
        <v>0</v>
      </c>
      <c r="C273" s="11">
        <v>23376919.998399995</v>
      </c>
      <c r="D273" s="11">
        <v>1948076.6600000001</v>
      </c>
      <c r="E273" s="11">
        <v>3896153.3200000003</v>
      </c>
      <c r="F273" s="11">
        <v>5844229.98</v>
      </c>
      <c r="G273" s="11"/>
      <c r="H273" s="11">
        <v>0</v>
      </c>
      <c r="I273" s="11">
        <v>0</v>
      </c>
      <c r="J273" s="11">
        <v>1655532.5299999998</v>
      </c>
      <c r="L273" s="37">
        <f t="shared" si="63"/>
        <v>1948076.6600000001</v>
      </c>
      <c r="M273" s="37">
        <f t="shared" si="64"/>
        <v>1948076.6600000001</v>
      </c>
      <c r="N273" s="37"/>
      <c r="O273" s="37">
        <f t="shared" si="65"/>
        <v>0</v>
      </c>
      <c r="P273" s="37">
        <f t="shared" si="66"/>
        <v>1655532.5299999998</v>
      </c>
      <c r="R273" s="37">
        <f t="shared" si="67"/>
        <v>1948076.6600000001</v>
      </c>
      <c r="S273" s="37">
        <f t="shared" si="68"/>
        <v>3896153.3200000003</v>
      </c>
      <c r="T273" s="37">
        <f t="shared" si="69"/>
        <v>4188697.4500000007</v>
      </c>
      <c r="U273" s="3">
        <f t="shared" si="62"/>
        <v>0</v>
      </c>
      <c r="V273" s="3">
        <f t="shared" si="70"/>
        <v>0</v>
      </c>
    </row>
    <row r="274" spans="1:22" ht="13.5" customHeight="1">
      <c r="A274" s="16"/>
      <c r="B274" s="10" t="s">
        <v>2</v>
      </c>
      <c r="C274" s="11">
        <v>0</v>
      </c>
      <c r="D274" s="11">
        <v>0</v>
      </c>
      <c r="E274" s="11">
        <v>0</v>
      </c>
      <c r="F274" s="11">
        <v>0</v>
      </c>
      <c r="G274" s="11"/>
      <c r="H274" s="11">
        <v>0</v>
      </c>
      <c r="I274" s="11">
        <v>0</v>
      </c>
      <c r="J274" s="11">
        <v>0</v>
      </c>
      <c r="L274" s="37">
        <f t="shared" si="63"/>
        <v>0</v>
      </c>
      <c r="M274" s="37">
        <f t="shared" si="64"/>
        <v>0</v>
      </c>
      <c r="N274" s="37"/>
      <c r="O274" s="37">
        <f t="shared" si="65"/>
        <v>0</v>
      </c>
      <c r="P274" s="37">
        <f t="shared" si="66"/>
        <v>0</v>
      </c>
      <c r="R274" s="37">
        <f t="shared" si="67"/>
        <v>0</v>
      </c>
      <c r="S274" s="37">
        <f t="shared" si="68"/>
        <v>0</v>
      </c>
      <c r="T274" s="37">
        <f t="shared" si="69"/>
        <v>0</v>
      </c>
      <c r="U274" s="3">
        <f t="shared" si="62"/>
        <v>1656645.064</v>
      </c>
      <c r="V274" s="3">
        <f t="shared" si="70"/>
        <v>1412033.5576</v>
      </c>
    </row>
    <row r="275" spans="1:22" ht="13.5" customHeight="1">
      <c r="A275" s="16"/>
      <c r="B275" s="12" t="s">
        <v>105</v>
      </c>
      <c r="C275" s="28">
        <f>C276+C277</f>
        <v>1948500.5768</v>
      </c>
      <c r="D275" s="28">
        <f>D276+D277</f>
        <v>145927.75639999998</v>
      </c>
      <c r="E275" s="28">
        <f>E276+E277</f>
        <v>291855.51279999997</v>
      </c>
      <c r="F275" s="28">
        <f>F276+F277</f>
        <v>536467.0192</v>
      </c>
      <c r="G275" s="28"/>
      <c r="H275" s="28">
        <f>H276+H277</f>
        <v>0</v>
      </c>
      <c r="I275" s="28">
        <f>I276+I277</f>
        <v>145927.75639999998</v>
      </c>
      <c r="J275" s="28">
        <f>J276+J277</f>
        <v>291855.51279999997</v>
      </c>
      <c r="L275" s="37">
        <f t="shared" si="63"/>
        <v>145927.75639999998</v>
      </c>
      <c r="M275" s="37">
        <f t="shared" si="64"/>
        <v>244611.5064</v>
      </c>
      <c r="N275" s="37"/>
      <c r="O275" s="37">
        <f t="shared" si="65"/>
        <v>145927.75639999998</v>
      </c>
      <c r="P275" s="37">
        <f t="shared" si="66"/>
        <v>145927.75639999998</v>
      </c>
      <c r="R275" s="37">
        <f t="shared" si="67"/>
        <v>145927.75639999998</v>
      </c>
      <c r="S275" s="37">
        <f t="shared" si="68"/>
        <v>145927.75639999998</v>
      </c>
      <c r="T275" s="37">
        <f t="shared" si="69"/>
        <v>244611.5064</v>
      </c>
      <c r="U275" s="3">
        <f t="shared" si="62"/>
        <v>1656645.064</v>
      </c>
      <c r="V275" s="3">
        <f t="shared" si="70"/>
        <v>1412033.5576</v>
      </c>
    </row>
    <row r="276" spans="1:22" ht="13.5" customHeight="1">
      <c r="A276" s="16"/>
      <c r="B276" s="10" t="s">
        <v>0</v>
      </c>
      <c r="C276" s="11">
        <v>1948500.5768</v>
      </c>
      <c r="D276" s="11">
        <v>145927.75639999998</v>
      </c>
      <c r="E276" s="11">
        <v>291855.51279999997</v>
      </c>
      <c r="F276" s="11">
        <v>536467.0192</v>
      </c>
      <c r="G276" s="11"/>
      <c r="H276" s="11">
        <v>0</v>
      </c>
      <c r="I276" s="11">
        <v>145927.75639999998</v>
      </c>
      <c r="J276" s="11">
        <v>291855.51279999997</v>
      </c>
      <c r="L276" s="37">
        <f t="shared" si="63"/>
        <v>145927.75639999998</v>
      </c>
      <c r="M276" s="37">
        <f t="shared" si="64"/>
        <v>244611.5064</v>
      </c>
      <c r="N276" s="37"/>
      <c r="O276" s="37">
        <f t="shared" si="65"/>
        <v>145927.75639999998</v>
      </c>
      <c r="P276" s="37">
        <f t="shared" si="66"/>
        <v>145927.75639999998</v>
      </c>
      <c r="R276" s="37">
        <f t="shared" si="67"/>
        <v>145927.75639999998</v>
      </c>
      <c r="S276" s="37">
        <f t="shared" si="68"/>
        <v>145927.75639999998</v>
      </c>
      <c r="T276" s="37">
        <f t="shared" si="69"/>
        <v>244611.5064</v>
      </c>
      <c r="U276" s="3">
        <f t="shared" si="62"/>
        <v>0</v>
      </c>
      <c r="V276" s="3">
        <f t="shared" si="70"/>
        <v>0</v>
      </c>
    </row>
    <row r="277" spans="1:22" ht="13.5" customHeight="1">
      <c r="A277" s="16"/>
      <c r="B277" s="10" t="s">
        <v>2</v>
      </c>
      <c r="C277" s="11"/>
      <c r="D277" s="11"/>
      <c r="E277" s="11"/>
      <c r="F277" s="11"/>
      <c r="G277" s="11"/>
      <c r="H277" s="11"/>
      <c r="I277" s="11"/>
      <c r="J277" s="11"/>
      <c r="L277" s="37">
        <f t="shared" si="63"/>
        <v>0</v>
      </c>
      <c r="M277" s="37">
        <f t="shared" si="64"/>
        <v>0</v>
      </c>
      <c r="N277" s="37"/>
      <c r="O277" s="37">
        <f t="shared" si="65"/>
        <v>0</v>
      </c>
      <c r="P277" s="37">
        <f t="shared" si="66"/>
        <v>0</v>
      </c>
      <c r="R277" s="37">
        <f t="shared" si="67"/>
        <v>0</v>
      </c>
      <c r="S277" s="37">
        <f t="shared" si="68"/>
        <v>0</v>
      </c>
      <c r="T277" s="37">
        <f t="shared" si="69"/>
        <v>0</v>
      </c>
      <c r="U277" s="3">
        <f t="shared" si="62"/>
        <v>43642195.036400005</v>
      </c>
      <c r="V277" s="3">
        <f t="shared" si="70"/>
        <v>32908994.439123638</v>
      </c>
    </row>
    <row r="278" spans="1:22" ht="21" customHeight="1">
      <c r="A278" s="16"/>
      <c r="B278" s="12" t="s">
        <v>124</v>
      </c>
      <c r="C278" s="28">
        <f>C279+C280</f>
        <v>46466565.6564</v>
      </c>
      <c r="D278" s="28">
        <f>D279+D280</f>
        <v>4983190.405758788</v>
      </c>
      <c r="E278" s="28">
        <f>E279+E280</f>
        <v>9270380.811517576</v>
      </c>
      <c r="F278" s="28">
        <f>F279+F280</f>
        <v>13557571.217276365</v>
      </c>
      <c r="G278" s="28"/>
      <c r="H278" s="28">
        <f>H279+H280</f>
        <v>63815.66</v>
      </c>
      <c r="I278" s="28">
        <f>I279+I280</f>
        <v>1365577.75</v>
      </c>
      <c r="J278" s="28">
        <f>J279+J280</f>
        <v>2824370.62</v>
      </c>
      <c r="L278" s="37">
        <f t="shared" si="63"/>
        <v>4287190.405758788</v>
      </c>
      <c r="M278" s="37">
        <f t="shared" si="64"/>
        <v>4287190.405758789</v>
      </c>
      <c r="N278" s="37"/>
      <c r="O278" s="37">
        <f t="shared" si="65"/>
        <v>1301762.09</v>
      </c>
      <c r="P278" s="37">
        <f t="shared" si="66"/>
        <v>1458792.87</v>
      </c>
      <c r="R278" s="37">
        <f t="shared" si="67"/>
        <v>4919374.745758788</v>
      </c>
      <c r="S278" s="37">
        <f t="shared" si="68"/>
        <v>7904803.061517576</v>
      </c>
      <c r="T278" s="37">
        <f t="shared" si="69"/>
        <v>10733200.597276364</v>
      </c>
      <c r="U278" s="3">
        <f t="shared" si="62"/>
        <v>42413755.036400005</v>
      </c>
      <c r="V278" s="3">
        <f t="shared" si="70"/>
        <v>32704254.439123638</v>
      </c>
    </row>
    <row r="279" spans="1:22" ht="13.5" customHeight="1">
      <c r="A279" s="16"/>
      <c r="B279" s="10" t="s">
        <v>0</v>
      </c>
      <c r="C279" s="11">
        <v>45238125.6564</v>
      </c>
      <c r="D279" s="11">
        <v>4641957.072425455</v>
      </c>
      <c r="E279" s="11">
        <v>8587914.14485091</v>
      </c>
      <c r="F279" s="11">
        <v>12533871.217276365</v>
      </c>
      <c r="G279" s="11"/>
      <c r="H279" s="11">
        <v>63815.66</v>
      </c>
      <c r="I279" s="11">
        <v>1365577.75</v>
      </c>
      <c r="J279" s="11">
        <v>2824370.62</v>
      </c>
      <c r="L279" s="37">
        <f t="shared" si="63"/>
        <v>3945957.072425455</v>
      </c>
      <c r="M279" s="37">
        <f t="shared" si="64"/>
        <v>3945957.072425455</v>
      </c>
      <c r="N279" s="37"/>
      <c r="O279" s="37">
        <f t="shared" si="65"/>
        <v>1301762.09</v>
      </c>
      <c r="P279" s="37">
        <f t="shared" si="66"/>
        <v>1458792.87</v>
      </c>
      <c r="R279" s="37">
        <f t="shared" si="67"/>
        <v>4578141.412425455</v>
      </c>
      <c r="S279" s="37">
        <f t="shared" si="68"/>
        <v>7222336.39485091</v>
      </c>
      <c r="T279" s="37">
        <f t="shared" si="69"/>
        <v>9709500.597276364</v>
      </c>
      <c r="U279" s="3">
        <f t="shared" si="62"/>
        <v>1228440</v>
      </c>
      <c r="V279" s="3">
        <f t="shared" si="70"/>
        <v>204740</v>
      </c>
    </row>
    <row r="280" spans="1:22" ht="13.5" customHeight="1">
      <c r="A280" s="16"/>
      <c r="B280" s="10" t="s">
        <v>2</v>
      </c>
      <c r="C280" s="11">
        <v>1228440</v>
      </c>
      <c r="D280" s="11">
        <v>341233.3333333333</v>
      </c>
      <c r="E280" s="11">
        <v>682466.6666666666</v>
      </c>
      <c r="F280" s="11">
        <v>1023700</v>
      </c>
      <c r="G280" s="11"/>
      <c r="H280" s="11">
        <v>0</v>
      </c>
      <c r="I280" s="11">
        <v>0</v>
      </c>
      <c r="J280" s="11">
        <v>0</v>
      </c>
      <c r="L280" s="37">
        <f t="shared" si="63"/>
        <v>341233.3333333333</v>
      </c>
      <c r="M280" s="37">
        <f t="shared" si="64"/>
        <v>341233.3333333334</v>
      </c>
      <c r="N280" s="37"/>
      <c r="O280" s="37">
        <f t="shared" si="65"/>
        <v>0</v>
      </c>
      <c r="P280" s="37">
        <f t="shared" si="66"/>
        <v>0</v>
      </c>
      <c r="R280" s="37">
        <f t="shared" si="67"/>
        <v>341233.3333333333</v>
      </c>
      <c r="S280" s="37">
        <f t="shared" si="68"/>
        <v>682466.6666666666</v>
      </c>
      <c r="T280" s="37">
        <f t="shared" si="69"/>
        <v>1023700</v>
      </c>
      <c r="U280" s="3">
        <f t="shared" si="62"/>
        <v>23545420.66</v>
      </c>
      <c r="V280" s="3">
        <f t="shared" si="70"/>
        <v>20340979.009999998</v>
      </c>
    </row>
    <row r="281" spans="1:22" ht="13.5" customHeight="1">
      <c r="A281" s="16"/>
      <c r="B281" s="13" t="s">
        <v>98</v>
      </c>
      <c r="C281" s="28">
        <f>C282+C283</f>
        <v>26756272.29</v>
      </c>
      <c r="D281" s="28">
        <f>D282+D283</f>
        <v>1825493.09</v>
      </c>
      <c r="E281" s="28">
        <f>E282+E283</f>
        <v>4036883.1500000004</v>
      </c>
      <c r="F281" s="28">
        <f>F282+F283</f>
        <v>6415293.28</v>
      </c>
      <c r="G281" s="28"/>
      <c r="H281" s="28">
        <f>H282+H283</f>
        <v>0</v>
      </c>
      <c r="I281" s="28">
        <f>I282+I283</f>
        <v>498489.44</v>
      </c>
      <c r="J281" s="28">
        <f>J282+J283</f>
        <v>3210851.63</v>
      </c>
      <c r="L281" s="37">
        <f t="shared" si="63"/>
        <v>2211390.0600000005</v>
      </c>
      <c r="M281" s="37">
        <f t="shared" si="64"/>
        <v>2378410.13</v>
      </c>
      <c r="N281" s="37"/>
      <c r="O281" s="37">
        <f t="shared" si="65"/>
        <v>498489.44</v>
      </c>
      <c r="P281" s="37">
        <f t="shared" si="66"/>
        <v>2712362.19</v>
      </c>
      <c r="R281" s="37">
        <f t="shared" si="67"/>
        <v>1825493.09</v>
      </c>
      <c r="S281" s="37">
        <f t="shared" si="68"/>
        <v>3538393.7100000004</v>
      </c>
      <c r="T281" s="37">
        <f t="shared" si="69"/>
        <v>3204441.6500000004</v>
      </c>
      <c r="U281" s="3">
        <f t="shared" si="62"/>
        <v>23545420.66</v>
      </c>
      <c r="V281" s="3">
        <f t="shared" si="70"/>
        <v>20340979.009999998</v>
      </c>
    </row>
    <row r="282" spans="1:22" ht="13.5" customHeight="1">
      <c r="A282" s="16"/>
      <c r="B282" s="14" t="s">
        <v>0</v>
      </c>
      <c r="C282" s="11">
        <v>26756272.29</v>
      </c>
      <c r="D282" s="11">
        <v>1825493.09</v>
      </c>
      <c r="E282" s="11">
        <v>4036883.1500000004</v>
      </c>
      <c r="F282" s="11">
        <v>6415293.28</v>
      </c>
      <c r="G282" s="11"/>
      <c r="H282" s="11">
        <v>0</v>
      </c>
      <c r="I282" s="11">
        <v>498489.44</v>
      </c>
      <c r="J282" s="11">
        <v>3210851.63</v>
      </c>
      <c r="L282" s="37">
        <f t="shared" si="63"/>
        <v>2211390.0600000005</v>
      </c>
      <c r="M282" s="37">
        <f t="shared" si="64"/>
        <v>2378410.13</v>
      </c>
      <c r="N282" s="37"/>
      <c r="O282" s="37">
        <f t="shared" si="65"/>
        <v>498489.44</v>
      </c>
      <c r="P282" s="37">
        <f t="shared" si="66"/>
        <v>2712362.19</v>
      </c>
      <c r="R282" s="37">
        <f t="shared" si="67"/>
        <v>1825493.09</v>
      </c>
      <c r="S282" s="37">
        <f t="shared" si="68"/>
        <v>3538393.7100000004</v>
      </c>
      <c r="T282" s="37">
        <f t="shared" si="69"/>
        <v>3204441.6500000004</v>
      </c>
      <c r="U282" s="3">
        <f t="shared" si="62"/>
        <v>0</v>
      </c>
      <c r="V282" s="3">
        <f t="shared" si="70"/>
        <v>0</v>
      </c>
    </row>
    <row r="283" spans="1:22" ht="13.5" customHeight="1">
      <c r="A283" s="16"/>
      <c r="B283" s="14" t="s">
        <v>2</v>
      </c>
      <c r="C283" s="11">
        <v>0</v>
      </c>
      <c r="D283" s="11">
        <v>0</v>
      </c>
      <c r="E283" s="11">
        <v>0</v>
      </c>
      <c r="F283" s="11">
        <v>0</v>
      </c>
      <c r="G283" s="11"/>
      <c r="H283" s="11">
        <v>0</v>
      </c>
      <c r="I283" s="11">
        <v>0</v>
      </c>
      <c r="J283" s="11">
        <v>0</v>
      </c>
      <c r="L283" s="37">
        <f t="shared" si="63"/>
        <v>0</v>
      </c>
      <c r="M283" s="37">
        <f t="shared" si="64"/>
        <v>0</v>
      </c>
      <c r="N283" s="37"/>
      <c r="O283" s="37">
        <f t="shared" si="65"/>
        <v>0</v>
      </c>
      <c r="P283" s="37">
        <f t="shared" si="66"/>
        <v>0</v>
      </c>
      <c r="R283" s="37">
        <f t="shared" si="67"/>
        <v>0</v>
      </c>
      <c r="S283" s="37">
        <f t="shared" si="68"/>
        <v>0</v>
      </c>
      <c r="T283" s="37">
        <f t="shared" si="69"/>
        <v>0</v>
      </c>
      <c r="U283" s="3">
        <f t="shared" si="62"/>
        <v>77045.25</v>
      </c>
      <c r="V283" s="3">
        <f t="shared" si="70"/>
        <v>51626</v>
      </c>
    </row>
    <row r="284" spans="1:22" ht="21" customHeight="1">
      <c r="A284" s="16"/>
      <c r="B284" s="12" t="s">
        <v>86</v>
      </c>
      <c r="C284" s="28">
        <f>C285+C286</f>
        <v>154090</v>
      </c>
      <c r="D284" s="28">
        <f>D285+D286</f>
        <v>0</v>
      </c>
      <c r="E284" s="28">
        <f>E285+E286</f>
        <v>0</v>
      </c>
      <c r="F284" s="28">
        <f>F285+F286</f>
        <v>102464</v>
      </c>
      <c r="G284" s="28"/>
      <c r="H284" s="28">
        <f>H285+H286</f>
        <v>0</v>
      </c>
      <c r="I284" s="28">
        <f>I285+I286</f>
        <v>0</v>
      </c>
      <c r="J284" s="28">
        <f>J285+J286</f>
        <v>77044.75</v>
      </c>
      <c r="L284" s="37">
        <f t="shared" si="63"/>
        <v>0</v>
      </c>
      <c r="M284" s="37">
        <f t="shared" si="64"/>
        <v>102464</v>
      </c>
      <c r="N284" s="37"/>
      <c r="O284" s="37">
        <f t="shared" si="65"/>
        <v>0</v>
      </c>
      <c r="P284" s="37">
        <f t="shared" si="66"/>
        <v>77044.75</v>
      </c>
      <c r="R284" s="37">
        <f t="shared" si="67"/>
        <v>0</v>
      </c>
      <c r="S284" s="37">
        <f t="shared" si="68"/>
        <v>0</v>
      </c>
      <c r="T284" s="37">
        <f>+F284-J284</f>
        <v>25419.25</v>
      </c>
      <c r="U284" s="3">
        <f t="shared" si="62"/>
        <v>77045.25</v>
      </c>
      <c r="V284" s="3">
        <f t="shared" si="70"/>
        <v>51626</v>
      </c>
    </row>
    <row r="285" spans="1:22" ht="13.5" customHeight="1">
      <c r="A285" s="16"/>
      <c r="B285" s="10" t="s">
        <v>0</v>
      </c>
      <c r="C285" s="27">
        <v>154090</v>
      </c>
      <c r="D285" s="27">
        <v>0</v>
      </c>
      <c r="E285" s="27">
        <v>0</v>
      </c>
      <c r="F285" s="27">
        <v>102464</v>
      </c>
      <c r="G285" s="27"/>
      <c r="H285" s="27">
        <v>0</v>
      </c>
      <c r="I285" s="27">
        <v>0</v>
      </c>
      <c r="J285" s="27">
        <v>77044.75</v>
      </c>
      <c r="L285" s="37">
        <f t="shared" si="63"/>
        <v>0</v>
      </c>
      <c r="M285" s="37">
        <f t="shared" si="64"/>
        <v>102464</v>
      </c>
      <c r="N285" s="37"/>
      <c r="O285" s="37">
        <f t="shared" si="65"/>
        <v>0</v>
      </c>
      <c r="P285" s="37">
        <f t="shared" si="66"/>
        <v>77044.75</v>
      </c>
      <c r="R285" s="37">
        <f t="shared" si="67"/>
        <v>0</v>
      </c>
      <c r="S285" s="37">
        <f t="shared" si="68"/>
        <v>0</v>
      </c>
      <c r="T285" s="37">
        <f t="shared" si="69"/>
        <v>25419.25</v>
      </c>
      <c r="U285" s="3">
        <f t="shared" si="62"/>
        <v>0</v>
      </c>
      <c r="V285" s="3">
        <f t="shared" si="70"/>
        <v>0</v>
      </c>
    </row>
    <row r="286" spans="1:22" ht="13.5" customHeight="1">
      <c r="A286" s="16"/>
      <c r="B286" s="10" t="s">
        <v>2</v>
      </c>
      <c r="C286" s="11">
        <v>0</v>
      </c>
      <c r="D286" s="11">
        <v>0</v>
      </c>
      <c r="E286" s="11">
        <v>0</v>
      </c>
      <c r="F286" s="11">
        <v>0</v>
      </c>
      <c r="G286" s="11"/>
      <c r="H286" s="11">
        <v>0</v>
      </c>
      <c r="I286" s="11">
        <v>0</v>
      </c>
      <c r="J286" s="11">
        <v>0</v>
      </c>
      <c r="L286" s="37">
        <f t="shared" si="63"/>
        <v>0</v>
      </c>
      <c r="M286" s="37">
        <f t="shared" si="64"/>
        <v>0</v>
      </c>
      <c r="N286" s="37"/>
      <c r="O286" s="37">
        <f t="shared" si="65"/>
        <v>0</v>
      </c>
      <c r="P286" s="37">
        <f t="shared" si="66"/>
        <v>0</v>
      </c>
      <c r="R286" s="37">
        <f t="shared" si="67"/>
        <v>0</v>
      </c>
      <c r="S286" s="37">
        <f t="shared" si="68"/>
        <v>0</v>
      </c>
      <c r="T286" s="37">
        <f t="shared" si="69"/>
        <v>0</v>
      </c>
      <c r="U286" s="3">
        <f t="shared" si="62"/>
        <v>126509252.28</v>
      </c>
      <c r="V286" s="3">
        <f t="shared" si="70"/>
        <v>106649992.88</v>
      </c>
    </row>
    <row r="287" spans="1:22" ht="13.5" customHeight="1">
      <c r="A287" s="17"/>
      <c r="B287" s="13" t="s">
        <v>63</v>
      </c>
      <c r="C287" s="28">
        <f>C288+C289</f>
        <v>138555882.66</v>
      </c>
      <c r="D287" s="28">
        <f>D288+D289</f>
        <v>5440000</v>
      </c>
      <c r="E287" s="28">
        <f>E288+E289</f>
        <v>20671719.89</v>
      </c>
      <c r="F287" s="28">
        <f>F288+F289</f>
        <v>31905889.78</v>
      </c>
      <c r="G287" s="28"/>
      <c r="H287" s="28">
        <f>H288+H289</f>
        <v>0</v>
      </c>
      <c r="I287" s="28">
        <f>I288+I289</f>
        <v>7323965.26</v>
      </c>
      <c r="J287" s="28">
        <f>J288+J289</f>
        <v>12046630.379999999</v>
      </c>
      <c r="L287" s="37">
        <f t="shared" si="63"/>
        <v>15231719.89</v>
      </c>
      <c r="M287" s="37">
        <f t="shared" si="64"/>
        <v>11234169.89</v>
      </c>
      <c r="N287" s="37"/>
      <c r="O287" s="37">
        <f t="shared" si="65"/>
        <v>7323965.26</v>
      </c>
      <c r="P287" s="37">
        <f t="shared" si="66"/>
        <v>4722665.119999999</v>
      </c>
      <c r="R287" s="37">
        <f t="shared" si="67"/>
        <v>5440000</v>
      </c>
      <c r="S287" s="37">
        <f t="shared" si="68"/>
        <v>13347754.63</v>
      </c>
      <c r="T287" s="37">
        <f t="shared" si="69"/>
        <v>19859259.400000002</v>
      </c>
      <c r="U287" s="3">
        <f t="shared" si="62"/>
        <v>105695442.51</v>
      </c>
      <c r="V287" s="3">
        <f t="shared" si="70"/>
        <v>102056183.11</v>
      </c>
    </row>
    <row r="288" spans="1:22" ht="13.5" customHeight="1">
      <c r="A288" s="17"/>
      <c r="B288" s="14" t="s">
        <v>0</v>
      </c>
      <c r="C288" s="11">
        <v>117742072.89</v>
      </c>
      <c r="D288" s="11">
        <v>0</v>
      </c>
      <c r="E288" s="11">
        <v>9091719.889999999</v>
      </c>
      <c r="F288" s="11">
        <v>15685889.78</v>
      </c>
      <c r="G288" s="11"/>
      <c r="H288" s="11">
        <v>0</v>
      </c>
      <c r="I288" s="27">
        <v>7323965.26</v>
      </c>
      <c r="J288" s="27">
        <v>12046630.379999999</v>
      </c>
      <c r="L288" s="37">
        <f t="shared" si="63"/>
        <v>9091719.889999999</v>
      </c>
      <c r="M288" s="37">
        <f t="shared" si="64"/>
        <v>6594169.890000001</v>
      </c>
      <c r="N288" s="37"/>
      <c r="O288" s="37">
        <f t="shared" si="65"/>
        <v>7323965.26</v>
      </c>
      <c r="P288" s="37">
        <f t="shared" si="66"/>
        <v>4722665.119999999</v>
      </c>
      <c r="R288" s="37">
        <f t="shared" si="67"/>
        <v>0</v>
      </c>
      <c r="S288" s="37">
        <f t="shared" si="68"/>
        <v>1767754.629999999</v>
      </c>
      <c r="T288" s="37">
        <f t="shared" si="69"/>
        <v>3639259.4000000004</v>
      </c>
      <c r="U288" s="3">
        <f t="shared" si="62"/>
        <v>20813809.77</v>
      </c>
      <c r="V288" s="3">
        <f t="shared" si="70"/>
        <v>4593809.77</v>
      </c>
    </row>
    <row r="289" spans="1:22" ht="13.5" customHeight="1">
      <c r="A289" s="17"/>
      <c r="B289" s="14" t="s">
        <v>2</v>
      </c>
      <c r="C289" s="11">
        <v>20813809.77</v>
      </c>
      <c r="D289" s="11">
        <v>5440000</v>
      </c>
      <c r="E289" s="11">
        <v>11580000</v>
      </c>
      <c r="F289" s="11">
        <v>16220000</v>
      </c>
      <c r="G289" s="11"/>
      <c r="H289" s="11">
        <v>0</v>
      </c>
      <c r="I289" s="11">
        <v>0</v>
      </c>
      <c r="J289" s="11">
        <v>0</v>
      </c>
      <c r="L289" s="37">
        <f t="shared" si="63"/>
        <v>6140000</v>
      </c>
      <c r="M289" s="37">
        <f t="shared" si="64"/>
        <v>4640000</v>
      </c>
      <c r="N289" s="37"/>
      <c r="O289" s="37">
        <f t="shared" si="65"/>
        <v>0</v>
      </c>
      <c r="P289" s="37">
        <f t="shared" si="66"/>
        <v>0</v>
      </c>
      <c r="R289" s="37">
        <f t="shared" si="67"/>
        <v>5440000</v>
      </c>
      <c r="S289" s="37">
        <f t="shared" si="68"/>
        <v>11580000</v>
      </c>
      <c r="T289" s="37">
        <f t="shared" si="69"/>
        <v>16220000</v>
      </c>
      <c r="U289" s="3">
        <f t="shared" si="62"/>
        <v>83388540</v>
      </c>
      <c r="V289" s="3">
        <f t="shared" si="70"/>
        <v>83388540</v>
      </c>
    </row>
    <row r="290" spans="1:22" ht="13.5" customHeight="1">
      <c r="A290" s="16"/>
      <c r="B290" s="12" t="s">
        <v>126</v>
      </c>
      <c r="C290" s="28">
        <f>C291+C292</f>
        <v>95906511</v>
      </c>
      <c r="D290" s="28">
        <f>D291+D292</f>
        <v>0</v>
      </c>
      <c r="E290" s="28">
        <f>E291+E292</f>
        <v>2165364</v>
      </c>
      <c r="F290" s="28">
        <f>F291+F292</f>
        <v>12517971</v>
      </c>
      <c r="G290" s="28"/>
      <c r="H290" s="28">
        <f>H291+H292</f>
        <v>0</v>
      </c>
      <c r="I290" s="28">
        <f>I291+I292</f>
        <v>2165364</v>
      </c>
      <c r="J290" s="28">
        <f>J291+J292</f>
        <v>12517971</v>
      </c>
      <c r="L290" s="37">
        <f t="shared" si="63"/>
        <v>2165364</v>
      </c>
      <c r="M290" s="37">
        <f t="shared" si="64"/>
        <v>10352607</v>
      </c>
      <c r="N290" s="37"/>
      <c r="O290" s="37">
        <f t="shared" si="65"/>
        <v>2165364</v>
      </c>
      <c r="P290" s="37">
        <f t="shared" si="66"/>
        <v>10352607</v>
      </c>
      <c r="R290" s="37">
        <f t="shared" si="67"/>
        <v>0</v>
      </c>
      <c r="S290" s="37">
        <f t="shared" si="68"/>
        <v>0</v>
      </c>
      <c r="T290" s="37">
        <f t="shared" si="69"/>
        <v>0</v>
      </c>
      <c r="U290" s="3">
        <f t="shared" si="62"/>
        <v>68082276</v>
      </c>
      <c r="V290" s="3">
        <f t="shared" si="70"/>
        <v>68082276</v>
      </c>
    </row>
    <row r="291" spans="1:22" ht="13.5" customHeight="1">
      <c r="A291" s="16"/>
      <c r="B291" s="10" t="s">
        <v>0</v>
      </c>
      <c r="C291" s="11">
        <v>80600247</v>
      </c>
      <c r="D291" s="11">
        <v>0</v>
      </c>
      <c r="E291" s="11">
        <v>2165364</v>
      </c>
      <c r="F291" s="11">
        <v>12517971</v>
      </c>
      <c r="G291" s="11"/>
      <c r="H291" s="11">
        <v>0</v>
      </c>
      <c r="I291" s="11">
        <v>2165364</v>
      </c>
      <c r="J291" s="11">
        <v>12517971</v>
      </c>
      <c r="L291" s="37">
        <f t="shared" si="63"/>
        <v>2165364</v>
      </c>
      <c r="M291" s="37">
        <f t="shared" si="64"/>
        <v>10352607</v>
      </c>
      <c r="N291" s="37"/>
      <c r="O291" s="37">
        <f t="shared" si="65"/>
        <v>2165364</v>
      </c>
      <c r="P291" s="37">
        <f t="shared" si="66"/>
        <v>10352607</v>
      </c>
      <c r="R291" s="37">
        <f t="shared" si="67"/>
        <v>0</v>
      </c>
      <c r="S291" s="37">
        <f t="shared" si="68"/>
        <v>0</v>
      </c>
      <c r="T291" s="37">
        <f t="shared" si="69"/>
        <v>0</v>
      </c>
      <c r="U291" s="3">
        <f t="shared" si="62"/>
        <v>15306264</v>
      </c>
      <c r="V291" s="3">
        <f t="shared" si="70"/>
        <v>15306264</v>
      </c>
    </row>
    <row r="292" spans="1:22" ht="13.5" customHeight="1">
      <c r="A292" s="16"/>
      <c r="B292" s="10" t="s">
        <v>2</v>
      </c>
      <c r="C292" s="11">
        <v>15306264</v>
      </c>
      <c r="D292" s="11">
        <v>0</v>
      </c>
      <c r="E292" s="11">
        <v>0</v>
      </c>
      <c r="F292" s="11">
        <v>0</v>
      </c>
      <c r="G292" s="11"/>
      <c r="H292" s="11">
        <v>0</v>
      </c>
      <c r="I292" s="11">
        <v>0</v>
      </c>
      <c r="J292" s="11">
        <v>0</v>
      </c>
      <c r="L292" s="37">
        <f t="shared" si="63"/>
        <v>0</v>
      </c>
      <c r="M292" s="37">
        <f t="shared" si="64"/>
        <v>0</v>
      </c>
      <c r="N292" s="37"/>
      <c r="O292" s="37">
        <f t="shared" si="65"/>
        <v>0</v>
      </c>
      <c r="P292" s="37">
        <f t="shared" si="66"/>
        <v>0</v>
      </c>
      <c r="R292" s="37">
        <f t="shared" si="67"/>
        <v>0</v>
      </c>
      <c r="S292" s="37">
        <f t="shared" si="68"/>
        <v>0</v>
      </c>
      <c r="T292" s="37">
        <f t="shared" si="69"/>
        <v>0</v>
      </c>
      <c r="U292" s="3">
        <f t="shared" si="62"/>
        <v>17800249.009999998</v>
      </c>
      <c r="V292" s="3">
        <f t="shared" si="70"/>
        <v>17800249.009999998</v>
      </c>
    </row>
    <row r="293" spans="1:22" ht="13.5" customHeight="1">
      <c r="A293" s="16"/>
      <c r="B293" s="12" t="s">
        <v>146</v>
      </c>
      <c r="C293" s="28">
        <f>C294+C295</f>
        <v>24038674.45</v>
      </c>
      <c r="D293" s="28">
        <f>D294+D295</f>
        <v>1894029.89</v>
      </c>
      <c r="E293" s="28">
        <f>E294+E295</f>
        <v>3761141.1</v>
      </c>
      <c r="F293" s="28">
        <f>F294+F295</f>
        <v>6238425.44</v>
      </c>
      <c r="G293" s="28"/>
      <c r="H293" s="28">
        <f>H294+H295</f>
        <v>1894029.89</v>
      </c>
      <c r="I293" s="28">
        <f>I294+I295</f>
        <v>3761141</v>
      </c>
      <c r="J293" s="28">
        <f>J294+J295</f>
        <v>6238425.44</v>
      </c>
      <c r="L293" s="37">
        <f t="shared" si="63"/>
        <v>1867111.2100000002</v>
      </c>
      <c r="M293" s="37">
        <f t="shared" si="64"/>
        <v>2477284.3400000003</v>
      </c>
      <c r="N293" s="37"/>
      <c r="O293" s="37">
        <f t="shared" si="65"/>
        <v>1867111.11</v>
      </c>
      <c r="P293" s="37">
        <f t="shared" si="66"/>
        <v>2477284.4400000004</v>
      </c>
      <c r="R293" s="37">
        <f t="shared" si="67"/>
        <v>0</v>
      </c>
      <c r="S293" s="37">
        <f t="shared" si="68"/>
        <v>0.10000000009313226</v>
      </c>
      <c r="T293" s="37">
        <f t="shared" si="69"/>
        <v>0</v>
      </c>
      <c r="U293" s="3">
        <f t="shared" si="62"/>
        <v>17800249.009999998</v>
      </c>
      <c r="V293" s="3">
        <f t="shared" si="70"/>
        <v>17800249.009999998</v>
      </c>
    </row>
    <row r="294" spans="1:22" ht="13.5" customHeight="1">
      <c r="A294" s="16"/>
      <c r="B294" s="10" t="s">
        <v>0</v>
      </c>
      <c r="C294" s="11">
        <v>24038674.45</v>
      </c>
      <c r="D294" s="11">
        <v>1894029.89</v>
      </c>
      <c r="E294" s="11">
        <v>3761141.1</v>
      </c>
      <c r="F294" s="11">
        <v>6238425.44</v>
      </c>
      <c r="G294" s="11"/>
      <c r="H294" s="11">
        <v>1894029.89</v>
      </c>
      <c r="I294" s="11">
        <v>3761141</v>
      </c>
      <c r="J294" s="11">
        <v>6238425.44</v>
      </c>
      <c r="L294" s="37">
        <f t="shared" si="63"/>
        <v>1867111.2100000002</v>
      </c>
      <c r="M294" s="37">
        <f t="shared" si="64"/>
        <v>2477284.3400000003</v>
      </c>
      <c r="N294" s="37"/>
      <c r="O294" s="37">
        <f t="shared" si="65"/>
        <v>1867111.11</v>
      </c>
      <c r="P294" s="37">
        <f t="shared" si="66"/>
        <v>2477284.4400000004</v>
      </c>
      <c r="R294" s="37">
        <f t="shared" si="67"/>
        <v>0</v>
      </c>
      <c r="S294" s="37">
        <f t="shared" si="68"/>
        <v>0.10000000009313226</v>
      </c>
      <c r="T294" s="37">
        <f t="shared" si="69"/>
        <v>0</v>
      </c>
      <c r="U294" s="3">
        <f t="shared" si="62"/>
        <v>0</v>
      </c>
      <c r="V294" s="3">
        <f t="shared" si="70"/>
        <v>0</v>
      </c>
    </row>
    <row r="295" spans="1:22" ht="13.5" customHeight="1">
      <c r="A295" s="16"/>
      <c r="B295" s="10" t="s">
        <v>2</v>
      </c>
      <c r="C295" s="11">
        <v>0</v>
      </c>
      <c r="D295" s="11">
        <v>0</v>
      </c>
      <c r="E295" s="11">
        <v>0</v>
      </c>
      <c r="F295" s="11">
        <v>0</v>
      </c>
      <c r="G295" s="11"/>
      <c r="H295" s="11">
        <v>0</v>
      </c>
      <c r="I295" s="11">
        <v>0</v>
      </c>
      <c r="J295" s="11">
        <v>0</v>
      </c>
      <c r="L295" s="37">
        <f t="shared" si="63"/>
        <v>0</v>
      </c>
      <c r="M295" s="37">
        <f t="shared" si="64"/>
        <v>0</v>
      </c>
      <c r="N295" s="37"/>
      <c r="O295" s="37">
        <f t="shared" si="65"/>
        <v>0</v>
      </c>
      <c r="P295" s="37">
        <f t="shared" si="66"/>
        <v>0</v>
      </c>
      <c r="R295" s="37">
        <f t="shared" si="67"/>
        <v>0</v>
      </c>
      <c r="S295" s="37">
        <f t="shared" si="68"/>
        <v>0</v>
      </c>
      <c r="T295" s="37">
        <f t="shared" si="69"/>
        <v>0</v>
      </c>
      <c r="U295" s="3">
        <f t="shared" si="62"/>
        <v>1554016.28</v>
      </c>
      <c r="V295" s="3">
        <f t="shared" si="70"/>
        <v>1384459.08</v>
      </c>
    </row>
    <row r="296" spans="1:22" ht="13.5" customHeight="1">
      <c r="A296" s="16"/>
      <c r="B296" s="12" t="s">
        <v>65</v>
      </c>
      <c r="C296" s="28">
        <f>C297+C298</f>
        <v>2118628.48</v>
      </c>
      <c r="D296" s="28">
        <f>D297+D298</f>
        <v>306198.33999999997</v>
      </c>
      <c r="E296" s="28">
        <f>E297+E298</f>
        <v>442839.48</v>
      </c>
      <c r="F296" s="28">
        <f>F297+F298</f>
        <v>734169.3999999999</v>
      </c>
      <c r="G296" s="28"/>
      <c r="H296" s="28">
        <f>H297+H298</f>
        <v>0</v>
      </c>
      <c r="I296" s="28">
        <f>I297+I298</f>
        <v>0</v>
      </c>
      <c r="J296" s="28">
        <f>J297+J298</f>
        <v>564612.2</v>
      </c>
      <c r="L296" s="37">
        <f t="shared" si="63"/>
        <v>136641.14</v>
      </c>
      <c r="M296" s="37">
        <f t="shared" si="64"/>
        <v>291329.9199999999</v>
      </c>
      <c r="N296" s="37"/>
      <c r="O296" s="37">
        <f t="shared" si="65"/>
        <v>0</v>
      </c>
      <c r="P296" s="37">
        <f t="shared" si="66"/>
        <v>564612.2</v>
      </c>
      <c r="R296" s="37">
        <f t="shared" si="67"/>
        <v>306198.33999999997</v>
      </c>
      <c r="S296" s="37">
        <f t="shared" si="68"/>
        <v>442839.48</v>
      </c>
      <c r="T296" s="37">
        <f t="shared" si="69"/>
        <v>169557.19999999995</v>
      </c>
      <c r="U296" s="3">
        <f t="shared" si="62"/>
        <v>1554016.28</v>
      </c>
      <c r="V296" s="3">
        <f t="shared" si="70"/>
        <v>1384459.08</v>
      </c>
    </row>
    <row r="297" spans="1:22" ht="13.5" customHeight="1">
      <c r="A297" s="16"/>
      <c r="B297" s="10" t="s">
        <v>0</v>
      </c>
      <c r="C297" s="11">
        <v>2118628.48</v>
      </c>
      <c r="D297" s="11">
        <v>306198.33999999997</v>
      </c>
      <c r="E297" s="11">
        <v>442839.48</v>
      </c>
      <c r="F297" s="11">
        <v>734169.3999999999</v>
      </c>
      <c r="G297" s="11"/>
      <c r="H297" s="11">
        <v>0</v>
      </c>
      <c r="I297" s="11">
        <v>0</v>
      </c>
      <c r="J297" s="11">
        <v>564612.2</v>
      </c>
      <c r="L297" s="37">
        <f t="shared" si="63"/>
        <v>136641.14</v>
      </c>
      <c r="M297" s="37">
        <f t="shared" si="64"/>
        <v>291329.9199999999</v>
      </c>
      <c r="N297" s="37"/>
      <c r="O297" s="37">
        <f t="shared" si="65"/>
        <v>0</v>
      </c>
      <c r="P297" s="37">
        <f t="shared" si="66"/>
        <v>564612.2</v>
      </c>
      <c r="R297" s="37">
        <f t="shared" si="67"/>
        <v>306198.33999999997</v>
      </c>
      <c r="S297" s="37">
        <f t="shared" si="68"/>
        <v>442839.48</v>
      </c>
      <c r="T297" s="37">
        <f t="shared" si="69"/>
        <v>169557.19999999995</v>
      </c>
      <c r="U297" s="3">
        <f t="shared" si="62"/>
        <v>0</v>
      </c>
      <c r="V297" s="3">
        <f t="shared" si="70"/>
        <v>0</v>
      </c>
    </row>
    <row r="298" spans="1:22" ht="13.5" customHeight="1">
      <c r="A298" s="16"/>
      <c r="B298" s="10" t="s">
        <v>2</v>
      </c>
      <c r="C298" s="11">
        <v>0</v>
      </c>
      <c r="D298" s="11">
        <v>0</v>
      </c>
      <c r="E298" s="11">
        <v>0</v>
      </c>
      <c r="F298" s="11">
        <v>0</v>
      </c>
      <c r="G298" s="11"/>
      <c r="H298" s="11">
        <v>0</v>
      </c>
      <c r="I298" s="11">
        <v>0</v>
      </c>
      <c r="J298" s="11">
        <v>0</v>
      </c>
      <c r="L298" s="37">
        <f t="shared" si="63"/>
        <v>0</v>
      </c>
      <c r="M298" s="37">
        <f t="shared" si="64"/>
        <v>0</v>
      </c>
      <c r="N298" s="37"/>
      <c r="O298" s="37">
        <f t="shared" si="65"/>
        <v>0</v>
      </c>
      <c r="P298" s="37">
        <f t="shared" si="66"/>
        <v>0</v>
      </c>
      <c r="R298" s="37">
        <f t="shared" si="67"/>
        <v>0</v>
      </c>
      <c r="S298" s="37">
        <f t="shared" si="68"/>
        <v>0</v>
      </c>
      <c r="T298" s="37">
        <f t="shared" si="69"/>
        <v>0</v>
      </c>
      <c r="U298" s="3">
        <f t="shared" si="62"/>
        <v>13058115.590000002</v>
      </c>
      <c r="V298" s="3">
        <f t="shared" si="70"/>
        <v>12886097.160000002</v>
      </c>
    </row>
    <row r="299" spans="1:22" ht="13.5" customHeight="1">
      <c r="A299" s="16"/>
      <c r="B299" s="12" t="s">
        <v>201</v>
      </c>
      <c r="C299" s="28">
        <f>C300+C301</f>
        <v>14492355.860000001</v>
      </c>
      <c r="D299" s="28">
        <f aca="true" t="shared" si="71" ref="D299:J299">D300+D301</f>
        <v>1606258.7399999998</v>
      </c>
      <c r="E299" s="28">
        <f t="shared" si="71"/>
        <v>1606258.7</v>
      </c>
      <c r="F299" s="28">
        <f t="shared" si="71"/>
        <v>1606258.7</v>
      </c>
      <c r="G299" s="28"/>
      <c r="H299" s="28">
        <f t="shared" si="71"/>
        <v>1434240.31</v>
      </c>
      <c r="I299" s="28">
        <f t="shared" si="71"/>
        <v>1434240.2700000003</v>
      </c>
      <c r="J299" s="28">
        <f t="shared" si="71"/>
        <v>1434240.2700000003</v>
      </c>
      <c r="L299" s="37">
        <v>0</v>
      </c>
      <c r="M299" s="37">
        <f t="shared" si="64"/>
        <v>0</v>
      </c>
      <c r="N299" s="37"/>
      <c r="O299" s="37">
        <v>0</v>
      </c>
      <c r="P299" s="37">
        <f t="shared" si="66"/>
        <v>0</v>
      </c>
      <c r="R299" s="37">
        <f t="shared" si="67"/>
        <v>172018.4299999997</v>
      </c>
      <c r="S299" s="37">
        <f t="shared" si="68"/>
        <v>172018.4299999997</v>
      </c>
      <c r="T299" s="37">
        <f t="shared" si="69"/>
        <v>172018.4299999997</v>
      </c>
      <c r="U299" s="3">
        <f t="shared" si="62"/>
        <v>13058115.590000002</v>
      </c>
      <c r="V299" s="3">
        <f t="shared" si="70"/>
        <v>12886097.160000002</v>
      </c>
    </row>
    <row r="300" spans="1:22" ht="13.5" customHeight="1">
      <c r="A300" s="16"/>
      <c r="B300" s="10" t="s">
        <v>0</v>
      </c>
      <c r="C300" s="11">
        <v>14492355.860000001</v>
      </c>
      <c r="D300" s="11">
        <v>1606258.7399999998</v>
      </c>
      <c r="E300" s="11">
        <v>1606258.7</v>
      </c>
      <c r="F300" s="11">
        <v>1606258.7</v>
      </c>
      <c r="G300" s="11"/>
      <c r="H300" s="11">
        <v>1434240.31</v>
      </c>
      <c r="I300" s="11">
        <v>1434240.2700000003</v>
      </c>
      <c r="J300" s="11">
        <v>1434240.2700000003</v>
      </c>
      <c r="L300" s="37">
        <v>0</v>
      </c>
      <c r="M300" s="37">
        <f t="shared" si="64"/>
        <v>0</v>
      </c>
      <c r="N300" s="37"/>
      <c r="O300" s="37">
        <v>0</v>
      </c>
      <c r="P300" s="37">
        <f t="shared" si="66"/>
        <v>0</v>
      </c>
      <c r="R300" s="37">
        <f t="shared" si="67"/>
        <v>172018.4299999997</v>
      </c>
      <c r="S300" s="37">
        <f t="shared" si="68"/>
        <v>172018.4299999997</v>
      </c>
      <c r="T300" s="37">
        <f t="shared" si="69"/>
        <v>172018.4299999997</v>
      </c>
      <c r="U300" s="3">
        <f t="shared" si="62"/>
        <v>0</v>
      </c>
      <c r="V300" s="3">
        <f t="shared" si="70"/>
        <v>0</v>
      </c>
    </row>
    <row r="301" spans="1:22" ht="13.5" customHeight="1">
      <c r="A301" s="16"/>
      <c r="B301" s="10" t="s">
        <v>2</v>
      </c>
      <c r="C301" s="11">
        <v>0</v>
      </c>
      <c r="D301" s="11">
        <v>0</v>
      </c>
      <c r="E301" s="11">
        <v>0</v>
      </c>
      <c r="F301" s="11">
        <v>0</v>
      </c>
      <c r="G301" s="11"/>
      <c r="H301" s="11">
        <v>0</v>
      </c>
      <c r="I301" s="11">
        <v>0</v>
      </c>
      <c r="J301" s="11">
        <v>0</v>
      </c>
      <c r="L301" s="37">
        <f t="shared" si="63"/>
        <v>0</v>
      </c>
      <c r="M301" s="37">
        <f t="shared" si="64"/>
        <v>0</v>
      </c>
      <c r="N301" s="37"/>
      <c r="O301" s="37">
        <f t="shared" si="65"/>
        <v>0</v>
      </c>
      <c r="P301" s="37">
        <f t="shared" si="66"/>
        <v>0</v>
      </c>
      <c r="R301" s="37">
        <f t="shared" si="67"/>
        <v>0</v>
      </c>
      <c r="S301" s="37">
        <f t="shared" si="68"/>
        <v>0</v>
      </c>
      <c r="T301" s="37">
        <f t="shared" si="69"/>
        <v>0</v>
      </c>
      <c r="U301" s="3">
        <f t="shared" si="62"/>
        <v>3624460</v>
      </c>
      <c r="V301" s="3">
        <f t="shared" si="70"/>
        <v>3262540</v>
      </c>
    </row>
    <row r="302" spans="1:22" ht="13.5" customHeight="1">
      <c r="A302" s="16"/>
      <c r="B302" s="12" t="s">
        <v>113</v>
      </c>
      <c r="C302" s="28">
        <f>C303+C304</f>
        <v>4348300</v>
      </c>
      <c r="D302" s="28">
        <f>D303+D304</f>
        <v>367180</v>
      </c>
      <c r="E302" s="28">
        <f>E303+E304</f>
        <v>723840</v>
      </c>
      <c r="F302" s="28">
        <f>F303+F304</f>
        <v>1085760</v>
      </c>
      <c r="G302" s="28"/>
      <c r="H302" s="28">
        <f>H303+H304</f>
        <v>0</v>
      </c>
      <c r="I302" s="28">
        <f>I303+I304</f>
        <v>5260</v>
      </c>
      <c r="J302" s="28">
        <f>J303+J304</f>
        <v>723840</v>
      </c>
      <c r="L302" s="37">
        <f t="shared" si="63"/>
        <v>356660</v>
      </c>
      <c r="M302" s="37">
        <f t="shared" si="64"/>
        <v>361920</v>
      </c>
      <c r="N302" s="37"/>
      <c r="O302" s="37">
        <f t="shared" si="65"/>
        <v>5260</v>
      </c>
      <c r="P302" s="37">
        <f t="shared" si="66"/>
        <v>718580</v>
      </c>
      <c r="R302" s="37">
        <f t="shared" si="67"/>
        <v>367180</v>
      </c>
      <c r="S302" s="37">
        <f t="shared" si="68"/>
        <v>718580</v>
      </c>
      <c r="T302" s="37">
        <f t="shared" si="69"/>
        <v>361920</v>
      </c>
      <c r="U302" s="3">
        <f t="shared" si="62"/>
        <v>3624460</v>
      </c>
      <c r="V302" s="3">
        <f t="shared" si="70"/>
        <v>3262540</v>
      </c>
    </row>
    <row r="303" spans="1:22" ht="13.5" customHeight="1">
      <c r="A303" s="16"/>
      <c r="B303" s="10" t="s">
        <v>0</v>
      </c>
      <c r="C303" s="11">
        <v>4348300</v>
      </c>
      <c r="D303" s="11">
        <v>367180</v>
      </c>
      <c r="E303" s="11">
        <v>723840</v>
      </c>
      <c r="F303" s="11">
        <v>1085760</v>
      </c>
      <c r="G303" s="11"/>
      <c r="H303" s="11">
        <v>0</v>
      </c>
      <c r="I303" s="11">
        <v>5260</v>
      </c>
      <c r="J303" s="11">
        <v>723840</v>
      </c>
      <c r="L303" s="37">
        <f t="shared" si="63"/>
        <v>356660</v>
      </c>
      <c r="M303" s="37">
        <f t="shared" si="64"/>
        <v>361920</v>
      </c>
      <c r="N303" s="37"/>
      <c r="O303" s="37">
        <f t="shared" si="65"/>
        <v>5260</v>
      </c>
      <c r="P303" s="37">
        <f t="shared" si="66"/>
        <v>718580</v>
      </c>
      <c r="R303" s="37">
        <f t="shared" si="67"/>
        <v>367180</v>
      </c>
      <c r="S303" s="37">
        <f t="shared" si="68"/>
        <v>718580</v>
      </c>
      <c r="T303" s="37">
        <f t="shared" si="69"/>
        <v>361920</v>
      </c>
      <c r="U303" s="3">
        <f t="shared" si="62"/>
        <v>0</v>
      </c>
      <c r="V303" s="3">
        <f t="shared" si="70"/>
        <v>0</v>
      </c>
    </row>
    <row r="304" spans="1:22" ht="13.5" customHeight="1">
      <c r="A304" s="16"/>
      <c r="B304" s="10" t="s">
        <v>2</v>
      </c>
      <c r="C304" s="11">
        <v>0</v>
      </c>
      <c r="D304" s="11">
        <v>0</v>
      </c>
      <c r="E304" s="11">
        <v>0</v>
      </c>
      <c r="F304" s="11">
        <v>0</v>
      </c>
      <c r="G304" s="11"/>
      <c r="H304" s="11">
        <v>0</v>
      </c>
      <c r="I304" s="11">
        <v>0</v>
      </c>
      <c r="J304" s="11">
        <v>0</v>
      </c>
      <c r="L304" s="37">
        <f t="shared" si="63"/>
        <v>0</v>
      </c>
      <c r="M304" s="37">
        <f t="shared" si="64"/>
        <v>0</v>
      </c>
      <c r="N304" s="37"/>
      <c r="O304" s="37">
        <f t="shared" si="65"/>
        <v>0</v>
      </c>
      <c r="P304" s="37">
        <f t="shared" si="66"/>
        <v>0</v>
      </c>
      <c r="R304" s="37">
        <f t="shared" si="67"/>
        <v>0</v>
      </c>
      <c r="S304" s="37">
        <f t="shared" si="68"/>
        <v>0</v>
      </c>
      <c r="T304" s="37">
        <f t="shared" si="69"/>
        <v>0</v>
      </c>
      <c r="U304" s="3">
        <f t="shared" si="62"/>
        <v>6947399.189200001</v>
      </c>
      <c r="V304" s="3">
        <f t="shared" si="70"/>
        <v>6594229.637500001</v>
      </c>
    </row>
    <row r="305" spans="1:22" ht="13.5" customHeight="1">
      <c r="A305" s="16"/>
      <c r="B305" s="12" t="s">
        <v>200</v>
      </c>
      <c r="C305" s="28">
        <f>C306+C307</f>
        <v>8027478.270000001</v>
      </c>
      <c r="D305" s="28">
        <f>D306+D307</f>
        <v>672401.6541666666</v>
      </c>
      <c r="E305" s="28">
        <f>E306+E307</f>
        <v>994803.3083333332</v>
      </c>
      <c r="F305" s="28">
        <f>F306+F307</f>
        <v>1433248.6324999998</v>
      </c>
      <c r="G305" s="28"/>
      <c r="H305" s="28">
        <f>H306+H307</f>
        <v>362842.9036</v>
      </c>
      <c r="I305" s="28">
        <f>I306+I307</f>
        <v>725685.8072</v>
      </c>
      <c r="J305" s="28">
        <f>J306+J307</f>
        <v>1080079.0808</v>
      </c>
      <c r="L305" s="37">
        <f t="shared" si="63"/>
        <v>322401.6541666667</v>
      </c>
      <c r="M305" s="37">
        <f t="shared" si="64"/>
        <v>438445.3241666666</v>
      </c>
      <c r="N305" s="37"/>
      <c r="O305" s="37">
        <f t="shared" si="65"/>
        <v>362842.9036</v>
      </c>
      <c r="P305" s="37">
        <f t="shared" si="66"/>
        <v>354393.2736000001</v>
      </c>
      <c r="R305" s="37">
        <f t="shared" si="67"/>
        <v>309558.75056666654</v>
      </c>
      <c r="S305" s="37">
        <f t="shared" si="68"/>
        <v>269117.5011333332</v>
      </c>
      <c r="T305" s="37">
        <f t="shared" si="69"/>
        <v>353169.5516999997</v>
      </c>
      <c r="U305" s="3">
        <f t="shared" si="62"/>
        <v>6947399.189200001</v>
      </c>
      <c r="V305" s="3">
        <f t="shared" si="70"/>
        <v>6594229.637500001</v>
      </c>
    </row>
    <row r="306" spans="1:22" ht="13.5" customHeight="1">
      <c r="A306" s="16"/>
      <c r="B306" s="10" t="s">
        <v>0</v>
      </c>
      <c r="C306" s="11">
        <v>8027478.270000001</v>
      </c>
      <c r="D306" s="11">
        <v>672401.6541666666</v>
      </c>
      <c r="E306" s="11">
        <v>994803.3083333332</v>
      </c>
      <c r="F306" s="11">
        <v>1433248.6324999998</v>
      </c>
      <c r="G306" s="11"/>
      <c r="H306" s="11">
        <v>362842.9036</v>
      </c>
      <c r="I306" s="11">
        <v>725685.8072</v>
      </c>
      <c r="J306" s="11">
        <v>1080079.0808</v>
      </c>
      <c r="L306" s="37">
        <f t="shared" si="63"/>
        <v>322401.6541666667</v>
      </c>
      <c r="M306" s="37">
        <f t="shared" si="64"/>
        <v>438445.3241666666</v>
      </c>
      <c r="N306" s="37"/>
      <c r="O306" s="37">
        <f t="shared" si="65"/>
        <v>362842.9036</v>
      </c>
      <c r="P306" s="37">
        <f t="shared" si="66"/>
        <v>354393.2736000001</v>
      </c>
      <c r="R306" s="37">
        <f t="shared" si="67"/>
        <v>309558.75056666654</v>
      </c>
      <c r="S306" s="37">
        <f t="shared" si="68"/>
        <v>269117.5011333332</v>
      </c>
      <c r="T306" s="37">
        <f t="shared" si="69"/>
        <v>353169.5516999997</v>
      </c>
      <c r="U306" s="3">
        <f t="shared" si="62"/>
        <v>0</v>
      </c>
      <c r="V306" s="3">
        <f t="shared" si="70"/>
        <v>0</v>
      </c>
    </row>
    <row r="307" spans="1:22" ht="13.5" customHeight="1">
      <c r="A307" s="16"/>
      <c r="B307" s="10" t="s">
        <v>2</v>
      </c>
      <c r="C307" s="11">
        <v>0</v>
      </c>
      <c r="D307" s="11">
        <v>0</v>
      </c>
      <c r="E307" s="11">
        <v>0</v>
      </c>
      <c r="F307" s="11">
        <v>0</v>
      </c>
      <c r="G307" s="11"/>
      <c r="H307" s="11">
        <v>0</v>
      </c>
      <c r="I307" s="11">
        <v>0</v>
      </c>
      <c r="J307" s="11">
        <v>0</v>
      </c>
      <c r="L307" s="37">
        <f t="shared" si="63"/>
        <v>0</v>
      </c>
      <c r="M307" s="37">
        <f t="shared" si="64"/>
        <v>0</v>
      </c>
      <c r="N307" s="37"/>
      <c r="O307" s="37">
        <f t="shared" si="65"/>
        <v>0</v>
      </c>
      <c r="P307" s="37">
        <f t="shared" si="66"/>
        <v>0</v>
      </c>
      <c r="R307" s="37">
        <f t="shared" si="67"/>
        <v>0</v>
      </c>
      <c r="S307" s="37">
        <f t="shared" si="68"/>
        <v>0</v>
      </c>
      <c r="T307" s="37">
        <f t="shared" si="69"/>
        <v>0</v>
      </c>
      <c r="U307" s="3">
        <f t="shared" si="62"/>
        <v>194706</v>
      </c>
      <c r="V307" s="3">
        <f t="shared" si="70"/>
        <v>194706</v>
      </c>
    </row>
    <row r="308" spans="1:22" ht="21" customHeight="1">
      <c r="A308" s="16"/>
      <c r="B308" s="12" t="s">
        <v>114</v>
      </c>
      <c r="C308" s="28">
        <f>C309+C310</f>
        <v>389413</v>
      </c>
      <c r="D308" s="28">
        <f>D309+D310</f>
        <v>0</v>
      </c>
      <c r="E308" s="28">
        <f>E309+E310</f>
        <v>0</v>
      </c>
      <c r="F308" s="28">
        <f>F309+F310</f>
        <v>194707</v>
      </c>
      <c r="G308" s="28"/>
      <c r="H308" s="28">
        <f>H309+H310</f>
        <v>0</v>
      </c>
      <c r="I308" s="28">
        <f>I309+I310</f>
        <v>0</v>
      </c>
      <c r="J308" s="28">
        <f>J309+J310</f>
        <v>194707</v>
      </c>
      <c r="L308" s="37">
        <f t="shared" si="63"/>
        <v>0</v>
      </c>
      <c r="M308" s="37">
        <f t="shared" si="64"/>
        <v>194707</v>
      </c>
      <c r="N308" s="37"/>
      <c r="O308" s="37">
        <f t="shared" si="65"/>
        <v>0</v>
      </c>
      <c r="P308" s="37">
        <f t="shared" si="66"/>
        <v>194707</v>
      </c>
      <c r="R308" s="37">
        <f t="shared" si="67"/>
        <v>0</v>
      </c>
      <c r="S308" s="37">
        <f t="shared" si="68"/>
        <v>0</v>
      </c>
      <c r="T308" s="37">
        <f t="shared" si="69"/>
        <v>0</v>
      </c>
      <c r="U308" s="3">
        <f t="shared" si="62"/>
        <v>194706</v>
      </c>
      <c r="V308" s="3">
        <f t="shared" si="70"/>
        <v>194706</v>
      </c>
    </row>
    <row r="309" spans="1:22" ht="13.5" customHeight="1">
      <c r="A309" s="16"/>
      <c r="B309" s="10" t="s">
        <v>0</v>
      </c>
      <c r="C309" s="11">
        <v>389413</v>
      </c>
      <c r="D309" s="11">
        <v>0</v>
      </c>
      <c r="E309" s="11">
        <v>0</v>
      </c>
      <c r="F309" s="11">
        <v>194707</v>
      </c>
      <c r="G309" s="11"/>
      <c r="H309" s="11">
        <v>0</v>
      </c>
      <c r="I309" s="11">
        <v>0</v>
      </c>
      <c r="J309" s="11">
        <v>194707</v>
      </c>
      <c r="L309" s="37">
        <f t="shared" si="63"/>
        <v>0</v>
      </c>
      <c r="M309" s="37">
        <f t="shared" si="64"/>
        <v>194707</v>
      </c>
      <c r="N309" s="37"/>
      <c r="O309" s="37">
        <f t="shared" si="65"/>
        <v>0</v>
      </c>
      <c r="P309" s="37">
        <f t="shared" si="66"/>
        <v>194707</v>
      </c>
      <c r="R309" s="37">
        <f t="shared" si="67"/>
        <v>0</v>
      </c>
      <c r="S309" s="37">
        <f t="shared" si="68"/>
        <v>0</v>
      </c>
      <c r="T309" s="37">
        <f t="shared" si="69"/>
        <v>0</v>
      </c>
      <c r="U309" s="3">
        <f t="shared" si="62"/>
        <v>0</v>
      </c>
      <c r="V309" s="3">
        <f t="shared" si="70"/>
        <v>0</v>
      </c>
    </row>
    <row r="310" spans="1:22" ht="13.5" customHeight="1">
      <c r="A310" s="16"/>
      <c r="B310" s="10" t="s">
        <v>2</v>
      </c>
      <c r="C310" s="11">
        <v>0</v>
      </c>
      <c r="D310" s="11">
        <v>0</v>
      </c>
      <c r="E310" s="11">
        <v>0</v>
      </c>
      <c r="F310" s="11">
        <v>0</v>
      </c>
      <c r="G310" s="11"/>
      <c r="H310" s="11">
        <v>0</v>
      </c>
      <c r="I310" s="11">
        <v>0</v>
      </c>
      <c r="J310" s="11">
        <v>0</v>
      </c>
      <c r="L310" s="37">
        <f t="shared" si="63"/>
        <v>0</v>
      </c>
      <c r="M310" s="37">
        <f t="shared" si="64"/>
        <v>0</v>
      </c>
      <c r="N310" s="37"/>
      <c r="O310" s="37">
        <f t="shared" si="65"/>
        <v>0</v>
      </c>
      <c r="P310" s="37">
        <f t="shared" si="66"/>
        <v>0</v>
      </c>
      <c r="R310" s="37">
        <f t="shared" si="67"/>
        <v>0</v>
      </c>
      <c r="S310" s="37">
        <f t="shared" si="68"/>
        <v>0</v>
      </c>
      <c r="T310" s="37">
        <f t="shared" si="69"/>
        <v>0</v>
      </c>
      <c r="U310" s="3">
        <f t="shared" si="62"/>
        <v>8257128.9</v>
      </c>
      <c r="V310" s="3">
        <f t="shared" si="70"/>
        <v>8007239.9</v>
      </c>
    </row>
    <row r="311" spans="1:22" ht="13.5" customHeight="1">
      <c r="A311" s="16"/>
      <c r="B311" s="13" t="s">
        <v>129</v>
      </c>
      <c r="C311" s="29">
        <f>C312+C313</f>
        <v>8825410</v>
      </c>
      <c r="D311" s="28">
        <f>D312+D313</f>
        <v>249889</v>
      </c>
      <c r="E311" s="28">
        <f>E312+E313</f>
        <v>499778</v>
      </c>
      <c r="F311" s="28">
        <f>F312+F313</f>
        <v>818170.1</v>
      </c>
      <c r="G311" s="28"/>
      <c r="H311" s="28">
        <f>H312+H313</f>
        <v>0</v>
      </c>
      <c r="I311" s="28">
        <f>I312+I313</f>
        <v>249889</v>
      </c>
      <c r="J311" s="28">
        <f>J312+J313</f>
        <v>568281.1</v>
      </c>
      <c r="L311" s="37">
        <f t="shared" si="63"/>
        <v>249889</v>
      </c>
      <c r="M311" s="37">
        <f t="shared" si="64"/>
        <v>318392.1</v>
      </c>
      <c r="N311" s="37"/>
      <c r="O311" s="37">
        <f t="shared" si="65"/>
        <v>249889</v>
      </c>
      <c r="P311" s="37">
        <f t="shared" si="66"/>
        <v>318392.1</v>
      </c>
      <c r="R311" s="37">
        <f t="shared" si="67"/>
        <v>249889</v>
      </c>
      <c r="S311" s="37">
        <f t="shared" si="68"/>
        <v>249889</v>
      </c>
      <c r="T311" s="37">
        <f t="shared" si="69"/>
        <v>249889</v>
      </c>
      <c r="U311" s="3">
        <f t="shared" si="62"/>
        <v>8257128.9</v>
      </c>
      <c r="V311" s="3">
        <f t="shared" si="70"/>
        <v>8007239.9</v>
      </c>
    </row>
    <row r="312" spans="1:22" ht="13.5" customHeight="1">
      <c r="A312" s="16"/>
      <c r="B312" s="10" t="s">
        <v>0</v>
      </c>
      <c r="C312" s="11">
        <v>8825410</v>
      </c>
      <c r="D312" s="11">
        <v>249889</v>
      </c>
      <c r="E312" s="11">
        <v>499778</v>
      </c>
      <c r="F312" s="11">
        <v>818170.1</v>
      </c>
      <c r="G312" s="11"/>
      <c r="H312" s="11">
        <v>0</v>
      </c>
      <c r="I312" s="11">
        <v>249889</v>
      </c>
      <c r="J312" s="11">
        <v>568281.1</v>
      </c>
      <c r="L312" s="37">
        <f t="shared" si="63"/>
        <v>249889</v>
      </c>
      <c r="M312" s="37">
        <f t="shared" si="64"/>
        <v>318392.1</v>
      </c>
      <c r="N312" s="37"/>
      <c r="O312" s="37">
        <f t="shared" si="65"/>
        <v>249889</v>
      </c>
      <c r="P312" s="37">
        <f t="shared" si="66"/>
        <v>318392.1</v>
      </c>
      <c r="R312" s="37">
        <f t="shared" si="67"/>
        <v>249889</v>
      </c>
      <c r="S312" s="37">
        <f t="shared" si="68"/>
        <v>249889</v>
      </c>
      <c r="T312" s="37">
        <f t="shared" si="69"/>
        <v>249889</v>
      </c>
      <c r="U312" s="3">
        <f t="shared" si="62"/>
        <v>0</v>
      </c>
      <c r="V312" s="3">
        <f t="shared" si="70"/>
        <v>0</v>
      </c>
    </row>
    <row r="313" spans="1:22" ht="13.5" customHeight="1">
      <c r="A313" s="16"/>
      <c r="B313" s="10" t="s">
        <v>2</v>
      </c>
      <c r="C313" s="11">
        <v>0</v>
      </c>
      <c r="D313" s="11">
        <v>0</v>
      </c>
      <c r="E313" s="11">
        <v>0</v>
      </c>
      <c r="F313" s="11">
        <v>0</v>
      </c>
      <c r="G313" s="11"/>
      <c r="H313" s="11">
        <v>0</v>
      </c>
      <c r="I313" s="11">
        <v>0</v>
      </c>
      <c r="J313" s="11">
        <v>0</v>
      </c>
      <c r="L313" s="37">
        <f t="shared" si="63"/>
        <v>0</v>
      </c>
      <c r="M313" s="37">
        <f t="shared" si="64"/>
        <v>0</v>
      </c>
      <c r="N313" s="37"/>
      <c r="O313" s="37">
        <f t="shared" si="65"/>
        <v>0</v>
      </c>
      <c r="P313" s="37">
        <f t="shared" si="66"/>
        <v>0</v>
      </c>
      <c r="R313" s="37">
        <f t="shared" si="67"/>
        <v>0</v>
      </c>
      <c r="S313" s="37">
        <f t="shared" si="68"/>
        <v>0</v>
      </c>
      <c r="T313" s="37">
        <f t="shared" si="69"/>
        <v>0</v>
      </c>
      <c r="U313" s="3">
        <f t="shared" si="62"/>
        <v>3895702.39</v>
      </c>
      <c r="V313" s="3">
        <f t="shared" si="70"/>
        <v>3890082.06</v>
      </c>
    </row>
    <row r="314" spans="1:22" ht="13.5" customHeight="1">
      <c r="A314" s="16"/>
      <c r="B314" s="12" t="s">
        <v>208</v>
      </c>
      <c r="C314" s="28">
        <f>C315+C316</f>
        <v>5186776.08</v>
      </c>
      <c r="D314" s="28">
        <f>D315+D316</f>
        <v>432231.33999999997</v>
      </c>
      <c r="E314" s="28">
        <f>E315+E316</f>
        <v>864462.6799999999</v>
      </c>
      <c r="F314" s="28">
        <f>F315+F316</f>
        <v>1296694.02</v>
      </c>
      <c r="G314" s="28"/>
      <c r="H314" s="28">
        <f>H315+H316</f>
        <v>432231.33999999997</v>
      </c>
      <c r="I314" s="28">
        <f>I315+I316</f>
        <v>858842.35</v>
      </c>
      <c r="J314" s="28">
        <f>J315+J316</f>
        <v>1291073.69</v>
      </c>
      <c r="L314" s="37">
        <f t="shared" si="63"/>
        <v>432231.33999999997</v>
      </c>
      <c r="M314" s="37">
        <f t="shared" si="64"/>
        <v>432231.3400000001</v>
      </c>
      <c r="N314" s="37"/>
      <c r="O314" s="37">
        <f t="shared" si="65"/>
        <v>426611.01</v>
      </c>
      <c r="P314" s="37">
        <f t="shared" si="66"/>
        <v>432231.33999999997</v>
      </c>
      <c r="R314" s="37">
        <f t="shared" si="67"/>
        <v>0</v>
      </c>
      <c r="S314" s="37">
        <f t="shared" si="68"/>
        <v>5620.329999999958</v>
      </c>
      <c r="T314" s="37">
        <f t="shared" si="69"/>
        <v>5620.3300000000745</v>
      </c>
      <c r="U314" s="3">
        <f t="shared" si="62"/>
        <v>3895702.39</v>
      </c>
      <c r="V314" s="3">
        <f t="shared" si="70"/>
        <v>3890082.06</v>
      </c>
    </row>
    <row r="315" spans="1:22" ht="13.5" customHeight="1">
      <c r="A315" s="16"/>
      <c r="B315" s="10" t="s">
        <v>0</v>
      </c>
      <c r="C315" s="11">
        <v>5186776.08</v>
      </c>
      <c r="D315" s="11">
        <v>432231.33999999997</v>
      </c>
      <c r="E315" s="11">
        <v>864462.6799999999</v>
      </c>
      <c r="F315" s="11">
        <v>1296694.02</v>
      </c>
      <c r="G315" s="11"/>
      <c r="H315" s="11">
        <v>432231.33999999997</v>
      </c>
      <c r="I315" s="11">
        <v>858842.35</v>
      </c>
      <c r="J315" s="11">
        <v>1291073.69</v>
      </c>
      <c r="L315" s="37">
        <f t="shared" si="63"/>
        <v>432231.33999999997</v>
      </c>
      <c r="M315" s="37">
        <f t="shared" si="64"/>
        <v>432231.3400000001</v>
      </c>
      <c r="N315" s="37"/>
      <c r="O315" s="37">
        <f t="shared" si="65"/>
        <v>426611.01</v>
      </c>
      <c r="P315" s="37">
        <f t="shared" si="66"/>
        <v>432231.33999999997</v>
      </c>
      <c r="R315" s="37">
        <f t="shared" si="67"/>
        <v>0</v>
      </c>
      <c r="S315" s="37">
        <f t="shared" si="68"/>
        <v>5620.329999999958</v>
      </c>
      <c r="T315" s="37">
        <f t="shared" si="69"/>
        <v>5620.3300000000745</v>
      </c>
      <c r="U315" s="3">
        <f t="shared" si="62"/>
        <v>0</v>
      </c>
      <c r="V315" s="3">
        <f t="shared" si="70"/>
        <v>0</v>
      </c>
    </row>
    <row r="316" spans="1:22" ht="13.5" customHeight="1">
      <c r="A316" s="16"/>
      <c r="B316" s="10" t="s">
        <v>2</v>
      </c>
      <c r="C316" s="11">
        <v>0</v>
      </c>
      <c r="D316" s="11"/>
      <c r="E316" s="11">
        <v>0</v>
      </c>
      <c r="F316" s="11">
        <v>0</v>
      </c>
      <c r="G316" s="11"/>
      <c r="H316" s="11">
        <v>0</v>
      </c>
      <c r="I316" s="11">
        <v>0</v>
      </c>
      <c r="J316" s="11">
        <v>0</v>
      </c>
      <c r="L316" s="37">
        <f t="shared" si="63"/>
        <v>0</v>
      </c>
      <c r="M316" s="37">
        <f t="shared" si="64"/>
        <v>0</v>
      </c>
      <c r="N316" s="37"/>
      <c r="O316" s="37">
        <f t="shared" si="65"/>
        <v>0</v>
      </c>
      <c r="P316" s="37">
        <f t="shared" si="66"/>
        <v>0</v>
      </c>
      <c r="R316" s="37">
        <f t="shared" si="67"/>
        <v>0</v>
      </c>
      <c r="S316" s="37">
        <f t="shared" si="68"/>
        <v>0</v>
      </c>
      <c r="T316" s="37">
        <f t="shared" si="69"/>
        <v>0</v>
      </c>
      <c r="U316" s="3">
        <f t="shared" si="62"/>
        <v>5390638.350000001</v>
      </c>
      <c r="V316" s="3">
        <f t="shared" si="70"/>
        <v>5117226.2</v>
      </c>
    </row>
    <row r="317" spans="1:22" ht="21" customHeight="1">
      <c r="A317" s="16"/>
      <c r="B317" s="13" t="s">
        <v>33</v>
      </c>
      <c r="C317" s="28">
        <f>C318+C319</f>
        <v>5713721.74</v>
      </c>
      <c r="D317" s="28">
        <f>D318+D319</f>
        <v>158191</v>
      </c>
      <c r="E317" s="28">
        <f>E318+E319</f>
        <v>316382</v>
      </c>
      <c r="F317" s="28">
        <f>F318+F319</f>
        <v>596495.54</v>
      </c>
      <c r="G317" s="28"/>
      <c r="H317" s="28">
        <f>H318+H319</f>
        <v>0</v>
      </c>
      <c r="I317" s="28">
        <f>I318+I319</f>
        <v>0</v>
      </c>
      <c r="J317" s="28">
        <f>J318+J319</f>
        <v>323083.38999999996</v>
      </c>
      <c r="L317" s="37">
        <f t="shared" si="63"/>
        <v>158191</v>
      </c>
      <c r="M317" s="37">
        <f t="shared" si="64"/>
        <v>280113.54000000004</v>
      </c>
      <c r="N317" s="37"/>
      <c r="O317" s="37">
        <f t="shared" si="65"/>
        <v>0</v>
      </c>
      <c r="P317" s="37">
        <f t="shared" si="66"/>
        <v>323083.38999999996</v>
      </c>
      <c r="R317" s="37">
        <f t="shared" si="67"/>
        <v>158191</v>
      </c>
      <c r="S317" s="37">
        <f t="shared" si="68"/>
        <v>316382</v>
      </c>
      <c r="T317" s="37">
        <f t="shared" si="69"/>
        <v>273412.1500000001</v>
      </c>
      <c r="U317" s="3">
        <f t="shared" si="62"/>
        <v>5390638.350000001</v>
      </c>
      <c r="V317" s="3">
        <f t="shared" si="70"/>
        <v>5117226.2</v>
      </c>
    </row>
    <row r="318" spans="1:22" ht="13.5" customHeight="1">
      <c r="A318" s="16"/>
      <c r="B318" s="10" t="s">
        <v>0</v>
      </c>
      <c r="C318" s="11">
        <v>5713721.74</v>
      </c>
      <c r="D318" s="11">
        <v>158191</v>
      </c>
      <c r="E318" s="11">
        <v>316382</v>
      </c>
      <c r="F318" s="11">
        <v>596495.54</v>
      </c>
      <c r="G318" s="11"/>
      <c r="H318" s="11">
        <v>0</v>
      </c>
      <c r="I318" s="11">
        <v>0</v>
      </c>
      <c r="J318" s="11">
        <v>323083.38999999996</v>
      </c>
      <c r="L318" s="37">
        <f t="shared" si="63"/>
        <v>158191</v>
      </c>
      <c r="M318" s="37">
        <f t="shared" si="64"/>
        <v>280113.54000000004</v>
      </c>
      <c r="N318" s="37"/>
      <c r="O318" s="37">
        <f t="shared" si="65"/>
        <v>0</v>
      </c>
      <c r="P318" s="37">
        <f t="shared" si="66"/>
        <v>323083.38999999996</v>
      </c>
      <c r="R318" s="37">
        <f t="shared" si="67"/>
        <v>158191</v>
      </c>
      <c r="S318" s="37">
        <f t="shared" si="68"/>
        <v>316382</v>
      </c>
      <c r="T318" s="37">
        <f t="shared" si="69"/>
        <v>273412.1500000001</v>
      </c>
      <c r="U318" s="3">
        <f t="shared" si="62"/>
        <v>0</v>
      </c>
      <c r="V318" s="3">
        <f t="shared" si="70"/>
        <v>0</v>
      </c>
    </row>
    <row r="319" spans="1:22" ht="13.5" customHeight="1">
      <c r="A319" s="16"/>
      <c r="B319" s="10" t="s">
        <v>2</v>
      </c>
      <c r="C319" s="11">
        <v>0</v>
      </c>
      <c r="D319" s="11">
        <v>0</v>
      </c>
      <c r="E319" s="11">
        <v>0</v>
      </c>
      <c r="F319" s="11">
        <v>0</v>
      </c>
      <c r="G319" s="11"/>
      <c r="H319" s="11">
        <v>0</v>
      </c>
      <c r="I319" s="11">
        <v>0</v>
      </c>
      <c r="J319" s="11">
        <v>0</v>
      </c>
      <c r="L319" s="37">
        <f t="shared" si="63"/>
        <v>0</v>
      </c>
      <c r="M319" s="37">
        <f t="shared" si="64"/>
        <v>0</v>
      </c>
      <c r="N319" s="37"/>
      <c r="O319" s="37">
        <f t="shared" si="65"/>
        <v>0</v>
      </c>
      <c r="P319" s="37">
        <f t="shared" si="66"/>
        <v>0</v>
      </c>
      <c r="R319" s="37">
        <f t="shared" si="67"/>
        <v>0</v>
      </c>
      <c r="S319" s="37">
        <f t="shared" si="68"/>
        <v>0</v>
      </c>
      <c r="T319" s="37">
        <f t="shared" si="69"/>
        <v>0</v>
      </c>
      <c r="U319" s="3">
        <f t="shared" si="62"/>
        <v>32573.15</v>
      </c>
      <c r="V319" s="3">
        <f t="shared" si="70"/>
        <v>32573.15</v>
      </c>
    </row>
    <row r="320" spans="1:22" ht="21" customHeight="1">
      <c r="A320" s="16"/>
      <c r="B320" s="12" t="s">
        <v>67</v>
      </c>
      <c r="C320" s="28">
        <f>C321+C322</f>
        <v>65146.3</v>
      </c>
      <c r="D320" s="28">
        <f>D321+D322</f>
        <v>0</v>
      </c>
      <c r="E320" s="28">
        <f>E321+E322</f>
        <v>0</v>
      </c>
      <c r="F320" s="28">
        <f>F321+F322</f>
        <v>32573.15</v>
      </c>
      <c r="G320" s="28"/>
      <c r="H320" s="28">
        <f>H321+H322</f>
        <v>0</v>
      </c>
      <c r="I320" s="28">
        <f>I321+I322</f>
        <v>0</v>
      </c>
      <c r="J320" s="28">
        <f>J321+J322</f>
        <v>32573.15</v>
      </c>
      <c r="L320" s="37">
        <f t="shared" si="63"/>
        <v>0</v>
      </c>
      <c r="M320" s="37">
        <f t="shared" si="64"/>
        <v>32573.15</v>
      </c>
      <c r="N320" s="37"/>
      <c r="O320" s="37">
        <f t="shared" si="65"/>
        <v>0</v>
      </c>
      <c r="P320" s="37">
        <f t="shared" si="66"/>
        <v>32573.15</v>
      </c>
      <c r="R320" s="37">
        <f t="shared" si="67"/>
        <v>0</v>
      </c>
      <c r="S320" s="37">
        <f t="shared" si="68"/>
        <v>0</v>
      </c>
      <c r="T320" s="37">
        <f t="shared" si="69"/>
        <v>0</v>
      </c>
      <c r="U320" s="3">
        <f t="shared" si="62"/>
        <v>32573.15</v>
      </c>
      <c r="V320" s="3">
        <f t="shared" si="70"/>
        <v>32573.15</v>
      </c>
    </row>
    <row r="321" spans="1:22" ht="13.5" customHeight="1">
      <c r="A321" s="16"/>
      <c r="B321" s="10" t="s">
        <v>0</v>
      </c>
      <c r="C321" s="11">
        <v>65146.3</v>
      </c>
      <c r="D321" s="11">
        <v>0</v>
      </c>
      <c r="E321" s="11">
        <v>0</v>
      </c>
      <c r="F321" s="11">
        <v>32573.15</v>
      </c>
      <c r="G321" s="11"/>
      <c r="H321" s="11">
        <v>0</v>
      </c>
      <c r="I321" s="11">
        <v>0</v>
      </c>
      <c r="J321" s="11">
        <v>32573.15</v>
      </c>
      <c r="L321" s="37">
        <f t="shared" si="63"/>
        <v>0</v>
      </c>
      <c r="M321" s="37">
        <f t="shared" si="64"/>
        <v>32573.15</v>
      </c>
      <c r="N321" s="37"/>
      <c r="O321" s="37">
        <f t="shared" si="65"/>
        <v>0</v>
      </c>
      <c r="P321" s="37">
        <f t="shared" si="66"/>
        <v>32573.15</v>
      </c>
      <c r="R321" s="37">
        <f t="shared" si="67"/>
        <v>0</v>
      </c>
      <c r="S321" s="37">
        <f t="shared" si="68"/>
        <v>0</v>
      </c>
      <c r="T321" s="37">
        <f t="shared" si="69"/>
        <v>0</v>
      </c>
      <c r="U321" s="3">
        <f aca="true" t="shared" si="72" ref="U321:U384">C322-J322</f>
        <v>0</v>
      </c>
      <c r="V321" s="3">
        <f t="shared" si="70"/>
        <v>0</v>
      </c>
    </row>
    <row r="322" spans="1:22" ht="13.5" customHeight="1">
      <c r="A322" s="16"/>
      <c r="B322" s="10" t="s">
        <v>2</v>
      </c>
      <c r="C322" s="11">
        <v>0</v>
      </c>
      <c r="D322" s="11">
        <v>0</v>
      </c>
      <c r="E322" s="11">
        <v>0</v>
      </c>
      <c r="F322" s="11">
        <v>0</v>
      </c>
      <c r="G322" s="11"/>
      <c r="H322" s="11">
        <v>0</v>
      </c>
      <c r="I322" s="11">
        <v>0</v>
      </c>
      <c r="J322" s="11">
        <v>0</v>
      </c>
      <c r="L322" s="37">
        <f aca="true" t="shared" si="73" ref="L322:L379">+E322-D322</f>
        <v>0</v>
      </c>
      <c r="M322" s="37">
        <f aca="true" t="shared" si="74" ref="M322:M379">+F322-E322</f>
        <v>0</v>
      </c>
      <c r="N322" s="37"/>
      <c r="O322" s="37">
        <f aca="true" t="shared" si="75" ref="O322:O379">+I322-H322</f>
        <v>0</v>
      </c>
      <c r="P322" s="37">
        <f aca="true" t="shared" si="76" ref="P322:P379">+J322-I322</f>
        <v>0</v>
      </c>
      <c r="R322" s="37">
        <f aca="true" t="shared" si="77" ref="R322:R379">+D322-H322</f>
        <v>0</v>
      </c>
      <c r="S322" s="37">
        <f aca="true" t="shared" si="78" ref="S322:S379">+E322-I322</f>
        <v>0</v>
      </c>
      <c r="T322" s="37">
        <f aca="true" t="shared" si="79" ref="T322:T379">+F322-J322</f>
        <v>0</v>
      </c>
      <c r="U322" s="3">
        <f t="shared" si="72"/>
        <v>830405.94</v>
      </c>
      <c r="V322" s="3">
        <f t="shared" si="70"/>
        <v>760128.3</v>
      </c>
    </row>
    <row r="323" spans="1:22" ht="13.5" customHeight="1">
      <c r="A323" s="16"/>
      <c r="B323" s="13" t="s">
        <v>147</v>
      </c>
      <c r="C323" s="28">
        <f>C324+C325</f>
        <v>915936.6</v>
      </c>
      <c r="D323" s="28">
        <f>D324+D325</f>
        <v>32480</v>
      </c>
      <c r="E323" s="28">
        <f>E324+E325</f>
        <v>64960</v>
      </c>
      <c r="F323" s="28">
        <f>F324+F325</f>
        <v>155808.3</v>
      </c>
      <c r="G323" s="28"/>
      <c r="H323" s="28">
        <f>H324+H325</f>
        <v>21460</v>
      </c>
      <c r="I323" s="28">
        <f>I324+I325</f>
        <v>32480</v>
      </c>
      <c r="J323" s="28">
        <f>J324+J325</f>
        <v>85530.66</v>
      </c>
      <c r="L323" s="37">
        <f t="shared" si="73"/>
        <v>32480</v>
      </c>
      <c r="M323" s="37">
        <f t="shared" si="74"/>
        <v>90848.29999999999</v>
      </c>
      <c r="N323" s="37"/>
      <c r="O323" s="37">
        <f t="shared" si="75"/>
        <v>11020</v>
      </c>
      <c r="P323" s="37">
        <f t="shared" si="76"/>
        <v>53050.66</v>
      </c>
      <c r="R323" s="37">
        <f t="shared" si="77"/>
        <v>11020</v>
      </c>
      <c r="S323" s="37">
        <f t="shared" si="78"/>
        <v>32480</v>
      </c>
      <c r="T323" s="37">
        <f t="shared" si="79"/>
        <v>70277.63999999998</v>
      </c>
      <c r="U323" s="3">
        <f t="shared" si="72"/>
        <v>830405.94</v>
      </c>
      <c r="V323" s="3">
        <f t="shared" si="70"/>
        <v>760128.3</v>
      </c>
    </row>
    <row r="324" spans="1:22" ht="13.5" customHeight="1">
      <c r="A324" s="16"/>
      <c r="B324" s="10" t="s">
        <v>0</v>
      </c>
      <c r="C324" s="11">
        <v>915936.6</v>
      </c>
      <c r="D324" s="11">
        <v>32480</v>
      </c>
      <c r="E324" s="11">
        <v>64960</v>
      </c>
      <c r="F324" s="11">
        <v>155808.3</v>
      </c>
      <c r="G324" s="11"/>
      <c r="H324" s="11">
        <v>21460</v>
      </c>
      <c r="I324" s="11">
        <v>32480</v>
      </c>
      <c r="J324" s="11">
        <v>85530.66</v>
      </c>
      <c r="L324" s="37">
        <f t="shared" si="73"/>
        <v>32480</v>
      </c>
      <c r="M324" s="37">
        <f t="shared" si="74"/>
        <v>90848.29999999999</v>
      </c>
      <c r="N324" s="37"/>
      <c r="O324" s="37">
        <f t="shared" si="75"/>
        <v>11020</v>
      </c>
      <c r="P324" s="37">
        <f t="shared" si="76"/>
        <v>53050.66</v>
      </c>
      <c r="R324" s="37">
        <f t="shared" si="77"/>
        <v>11020</v>
      </c>
      <c r="S324" s="37">
        <f t="shared" si="78"/>
        <v>32480</v>
      </c>
      <c r="T324" s="37">
        <f t="shared" si="79"/>
        <v>70277.63999999998</v>
      </c>
      <c r="U324" s="3">
        <f t="shared" si="72"/>
        <v>0</v>
      </c>
      <c r="V324" s="3">
        <f t="shared" si="70"/>
        <v>0</v>
      </c>
    </row>
    <row r="325" spans="1:22" ht="13.5" customHeight="1">
      <c r="A325" s="16"/>
      <c r="B325" s="10" t="s">
        <v>2</v>
      </c>
      <c r="C325" s="11">
        <v>0</v>
      </c>
      <c r="D325" s="11">
        <v>0</v>
      </c>
      <c r="E325" s="11">
        <v>0</v>
      </c>
      <c r="F325" s="11">
        <v>0</v>
      </c>
      <c r="G325" s="11"/>
      <c r="H325" s="11">
        <v>0</v>
      </c>
      <c r="I325" s="11">
        <v>0</v>
      </c>
      <c r="J325" s="11">
        <v>0</v>
      </c>
      <c r="L325" s="37">
        <f t="shared" si="73"/>
        <v>0</v>
      </c>
      <c r="M325" s="37">
        <f t="shared" si="74"/>
        <v>0</v>
      </c>
      <c r="N325" s="37"/>
      <c r="O325" s="37">
        <f t="shared" si="75"/>
        <v>0</v>
      </c>
      <c r="P325" s="37">
        <f t="shared" si="76"/>
        <v>0</v>
      </c>
      <c r="R325" s="37">
        <f t="shared" si="77"/>
        <v>0</v>
      </c>
      <c r="S325" s="37">
        <f t="shared" si="78"/>
        <v>0</v>
      </c>
      <c r="T325" s="37">
        <f t="shared" si="79"/>
        <v>0</v>
      </c>
      <c r="U325" s="3">
        <f t="shared" si="72"/>
        <v>3493555</v>
      </c>
      <c r="V325" s="3">
        <f t="shared" si="70"/>
        <v>3054744</v>
      </c>
    </row>
    <row r="326" spans="1:22" ht="13.5" customHeight="1">
      <c r="A326" s="16"/>
      <c r="B326" s="12" t="s">
        <v>64</v>
      </c>
      <c r="C326" s="28">
        <f>C327+C328</f>
        <v>4371174</v>
      </c>
      <c r="D326" s="28">
        <f>D327+D328</f>
        <v>438809</v>
      </c>
      <c r="E326" s="28">
        <f>E327+E328</f>
        <v>877619</v>
      </c>
      <c r="F326" s="28">
        <f>F327+F328</f>
        <v>1316430</v>
      </c>
      <c r="G326" s="28"/>
      <c r="H326" s="28">
        <f>H327+H328</f>
        <v>438809</v>
      </c>
      <c r="I326" s="28">
        <f>I327+I328</f>
        <v>877619</v>
      </c>
      <c r="J326" s="28">
        <f>J327+J328</f>
        <v>877619</v>
      </c>
      <c r="L326" s="37">
        <f t="shared" si="73"/>
        <v>438810</v>
      </c>
      <c r="M326" s="37">
        <f t="shared" si="74"/>
        <v>438811</v>
      </c>
      <c r="N326" s="37"/>
      <c r="O326" s="37">
        <f t="shared" si="75"/>
        <v>438810</v>
      </c>
      <c r="P326" s="37">
        <f t="shared" si="76"/>
        <v>0</v>
      </c>
      <c r="R326" s="37">
        <f t="shared" si="77"/>
        <v>0</v>
      </c>
      <c r="S326" s="37">
        <f t="shared" si="78"/>
        <v>0</v>
      </c>
      <c r="T326" s="37">
        <f t="shared" si="79"/>
        <v>438811</v>
      </c>
      <c r="U326" s="3">
        <f t="shared" si="72"/>
        <v>3493555</v>
      </c>
      <c r="V326" s="3">
        <f t="shared" si="70"/>
        <v>3054744</v>
      </c>
    </row>
    <row r="327" spans="1:22" ht="13.5" customHeight="1">
      <c r="A327" s="16"/>
      <c r="B327" s="10" t="s">
        <v>0</v>
      </c>
      <c r="C327" s="11">
        <v>4371174</v>
      </c>
      <c r="D327" s="11">
        <v>438809</v>
      </c>
      <c r="E327" s="11">
        <v>877619</v>
      </c>
      <c r="F327" s="11">
        <v>1316430</v>
      </c>
      <c r="G327" s="11"/>
      <c r="H327" s="11">
        <v>438809</v>
      </c>
      <c r="I327" s="11">
        <v>877619</v>
      </c>
      <c r="J327" s="11">
        <v>877619</v>
      </c>
      <c r="L327" s="37">
        <f t="shared" si="73"/>
        <v>438810</v>
      </c>
      <c r="M327" s="37">
        <f t="shared" si="74"/>
        <v>438811</v>
      </c>
      <c r="N327" s="37"/>
      <c r="O327" s="37">
        <f t="shared" si="75"/>
        <v>438810</v>
      </c>
      <c r="P327" s="37">
        <f t="shared" si="76"/>
        <v>0</v>
      </c>
      <c r="R327" s="37">
        <f t="shared" si="77"/>
        <v>0</v>
      </c>
      <c r="S327" s="37">
        <f t="shared" si="78"/>
        <v>0</v>
      </c>
      <c r="T327" s="37">
        <f t="shared" si="79"/>
        <v>438811</v>
      </c>
      <c r="U327" s="3">
        <f t="shared" si="72"/>
        <v>0</v>
      </c>
      <c r="V327" s="3">
        <f aca="true" t="shared" si="80" ref="V327:V390">C328-F328</f>
        <v>0</v>
      </c>
    </row>
    <row r="328" spans="1:22" ht="13.5" customHeight="1">
      <c r="A328" s="16"/>
      <c r="B328" s="10" t="s">
        <v>142</v>
      </c>
      <c r="C328" s="11">
        <v>0</v>
      </c>
      <c r="D328" s="11">
        <v>0</v>
      </c>
      <c r="E328" s="11">
        <v>0</v>
      </c>
      <c r="F328" s="11">
        <v>0</v>
      </c>
      <c r="G328" s="11"/>
      <c r="H328" s="11">
        <v>0</v>
      </c>
      <c r="I328" s="11">
        <v>0</v>
      </c>
      <c r="J328" s="11">
        <v>0</v>
      </c>
      <c r="L328" s="37">
        <f t="shared" si="73"/>
        <v>0</v>
      </c>
      <c r="M328" s="37">
        <f t="shared" si="74"/>
        <v>0</v>
      </c>
      <c r="N328" s="37"/>
      <c r="O328" s="37">
        <f t="shared" si="75"/>
        <v>0</v>
      </c>
      <c r="P328" s="37">
        <f t="shared" si="76"/>
        <v>0</v>
      </c>
      <c r="R328" s="37">
        <f t="shared" si="77"/>
        <v>0</v>
      </c>
      <c r="S328" s="37">
        <f t="shared" si="78"/>
        <v>0</v>
      </c>
      <c r="T328" s="37">
        <f t="shared" si="79"/>
        <v>0</v>
      </c>
      <c r="U328" s="3">
        <f t="shared" si="72"/>
        <v>5974677.66</v>
      </c>
      <c r="V328" s="3">
        <f t="shared" si="80"/>
        <v>5974677.66</v>
      </c>
    </row>
    <row r="329" spans="1:22" ht="13.5" customHeight="1">
      <c r="A329" s="16"/>
      <c r="B329" s="13" t="s">
        <v>223</v>
      </c>
      <c r="C329" s="28">
        <f>C330+C331</f>
        <v>7010627.33</v>
      </c>
      <c r="D329" s="28">
        <f>D330+D331</f>
        <v>119553.04</v>
      </c>
      <c r="E329" s="28">
        <f>E330+E331</f>
        <v>576299.09</v>
      </c>
      <c r="F329" s="28">
        <f>F330+F331</f>
        <v>1035949.67</v>
      </c>
      <c r="G329" s="28"/>
      <c r="H329" s="28">
        <f>H330+H331</f>
        <v>119553.04</v>
      </c>
      <c r="I329" s="28">
        <f>I330+I331</f>
        <v>576299.09</v>
      </c>
      <c r="J329" s="28">
        <f>J330+J331</f>
        <v>1035949.67</v>
      </c>
      <c r="L329" s="37">
        <f t="shared" si="73"/>
        <v>456746.05</v>
      </c>
      <c r="M329" s="37">
        <f t="shared" si="74"/>
        <v>459650.5800000001</v>
      </c>
      <c r="N329" s="37"/>
      <c r="O329" s="37">
        <f t="shared" si="75"/>
        <v>456746.05</v>
      </c>
      <c r="P329" s="37">
        <f t="shared" si="76"/>
        <v>459650.5800000001</v>
      </c>
      <c r="R329" s="37">
        <f t="shared" si="77"/>
        <v>0</v>
      </c>
      <c r="S329" s="37">
        <f t="shared" si="78"/>
        <v>0</v>
      </c>
      <c r="T329" s="37">
        <f t="shared" si="79"/>
        <v>0</v>
      </c>
      <c r="U329" s="3">
        <f t="shared" si="72"/>
        <v>5974677.66</v>
      </c>
      <c r="V329" s="3">
        <f t="shared" si="80"/>
        <v>5974677.66</v>
      </c>
    </row>
    <row r="330" spans="1:22" ht="13.5" customHeight="1">
      <c r="A330" s="16"/>
      <c r="B330" s="10" t="s">
        <v>0</v>
      </c>
      <c r="C330" s="11">
        <v>7010627.33</v>
      </c>
      <c r="D330" s="11">
        <v>119553.04</v>
      </c>
      <c r="E330" s="11">
        <v>576299.09</v>
      </c>
      <c r="F330" s="11">
        <v>1035949.67</v>
      </c>
      <c r="G330" s="11"/>
      <c r="H330" s="11">
        <v>119553.04</v>
      </c>
      <c r="I330" s="11">
        <v>576299.09</v>
      </c>
      <c r="J330" s="11">
        <v>1035949.67</v>
      </c>
      <c r="L330" s="37">
        <f t="shared" si="73"/>
        <v>456746.05</v>
      </c>
      <c r="M330" s="37">
        <f t="shared" si="74"/>
        <v>459650.5800000001</v>
      </c>
      <c r="N330" s="37"/>
      <c r="O330" s="37">
        <f t="shared" si="75"/>
        <v>456746.05</v>
      </c>
      <c r="P330" s="37">
        <f t="shared" si="76"/>
        <v>459650.5800000001</v>
      </c>
      <c r="R330" s="37">
        <f t="shared" si="77"/>
        <v>0</v>
      </c>
      <c r="S330" s="37">
        <f t="shared" si="78"/>
        <v>0</v>
      </c>
      <c r="T330" s="37">
        <f t="shared" si="79"/>
        <v>0</v>
      </c>
      <c r="U330" s="3">
        <f t="shared" si="72"/>
        <v>0</v>
      </c>
      <c r="V330" s="3">
        <f t="shared" si="80"/>
        <v>0</v>
      </c>
    </row>
    <row r="331" spans="1:22" ht="13.5" customHeight="1">
      <c r="A331" s="16"/>
      <c r="B331" s="10" t="s">
        <v>2</v>
      </c>
      <c r="C331" s="11">
        <v>0</v>
      </c>
      <c r="D331" s="11">
        <v>0</v>
      </c>
      <c r="E331" s="11">
        <v>0</v>
      </c>
      <c r="F331" s="11">
        <v>0</v>
      </c>
      <c r="G331" s="11"/>
      <c r="H331" s="11">
        <v>0</v>
      </c>
      <c r="I331" s="11">
        <v>0</v>
      </c>
      <c r="J331" s="11">
        <v>0</v>
      </c>
      <c r="L331" s="37">
        <f t="shared" si="73"/>
        <v>0</v>
      </c>
      <c r="M331" s="37">
        <f t="shared" si="74"/>
        <v>0</v>
      </c>
      <c r="N331" s="37"/>
      <c r="O331" s="37">
        <f t="shared" si="75"/>
        <v>0</v>
      </c>
      <c r="P331" s="37">
        <f t="shared" si="76"/>
        <v>0</v>
      </c>
      <c r="R331" s="37">
        <f t="shared" si="77"/>
        <v>0</v>
      </c>
      <c r="S331" s="37">
        <f t="shared" si="78"/>
        <v>0</v>
      </c>
      <c r="T331" s="37">
        <f t="shared" si="79"/>
        <v>0</v>
      </c>
      <c r="U331" s="3">
        <f t="shared" si="72"/>
        <v>5602118.84</v>
      </c>
      <c r="V331" s="3">
        <f t="shared" si="80"/>
        <v>5143148.600000001</v>
      </c>
    </row>
    <row r="332" spans="1:22" ht="13.5" customHeight="1">
      <c r="A332" s="16"/>
      <c r="B332" s="12" t="s">
        <v>144</v>
      </c>
      <c r="C332" s="28">
        <f>C333+C334</f>
        <v>6520059.32</v>
      </c>
      <c r="D332" s="28">
        <f>D333+D334</f>
        <v>458970.24</v>
      </c>
      <c r="E332" s="28">
        <f>E333+E334</f>
        <v>917940.48</v>
      </c>
      <c r="F332" s="28">
        <f>F333+F334</f>
        <v>1376910.72</v>
      </c>
      <c r="G332" s="28"/>
      <c r="H332" s="28">
        <f>H333+H334</f>
        <v>458970.24</v>
      </c>
      <c r="I332" s="28">
        <f>I333+I334</f>
        <v>917940.48</v>
      </c>
      <c r="J332" s="28">
        <f>J333+J334</f>
        <v>917940.48</v>
      </c>
      <c r="L332" s="37">
        <f t="shared" si="73"/>
        <v>458970.24</v>
      </c>
      <c r="M332" s="37">
        <f t="shared" si="74"/>
        <v>458970.24</v>
      </c>
      <c r="N332" s="37"/>
      <c r="O332" s="37">
        <f t="shared" si="75"/>
        <v>458970.24</v>
      </c>
      <c r="P332" s="37">
        <f t="shared" si="76"/>
        <v>0</v>
      </c>
      <c r="R332" s="37">
        <f t="shared" si="77"/>
        <v>0</v>
      </c>
      <c r="S332" s="37">
        <f t="shared" si="78"/>
        <v>0</v>
      </c>
      <c r="T332" s="37">
        <f t="shared" si="79"/>
        <v>458970.24</v>
      </c>
      <c r="U332" s="3">
        <f t="shared" si="72"/>
        <v>5602118.84</v>
      </c>
      <c r="V332" s="3">
        <f t="shared" si="80"/>
        <v>5143148.600000001</v>
      </c>
    </row>
    <row r="333" spans="1:22" ht="13.5" customHeight="1">
      <c r="A333" s="16"/>
      <c r="B333" s="10" t="s">
        <v>0</v>
      </c>
      <c r="C333" s="11">
        <v>6520059.32</v>
      </c>
      <c r="D333" s="11">
        <v>458970.24</v>
      </c>
      <c r="E333" s="11">
        <v>917940.48</v>
      </c>
      <c r="F333" s="11">
        <v>1376910.72</v>
      </c>
      <c r="G333" s="11"/>
      <c r="H333" s="11">
        <v>458970.24</v>
      </c>
      <c r="I333" s="11">
        <v>917940.48</v>
      </c>
      <c r="J333" s="11">
        <v>917940.48</v>
      </c>
      <c r="L333" s="37">
        <f t="shared" si="73"/>
        <v>458970.24</v>
      </c>
      <c r="M333" s="37">
        <f t="shared" si="74"/>
        <v>458970.24</v>
      </c>
      <c r="N333" s="37"/>
      <c r="O333" s="37">
        <f t="shared" si="75"/>
        <v>458970.24</v>
      </c>
      <c r="P333" s="37">
        <f t="shared" si="76"/>
        <v>0</v>
      </c>
      <c r="R333" s="37">
        <f t="shared" si="77"/>
        <v>0</v>
      </c>
      <c r="S333" s="37">
        <f t="shared" si="78"/>
        <v>0</v>
      </c>
      <c r="T333" s="37">
        <f t="shared" si="79"/>
        <v>458970.24</v>
      </c>
      <c r="U333" s="3">
        <f t="shared" si="72"/>
        <v>0</v>
      </c>
      <c r="V333" s="3">
        <f t="shared" si="80"/>
        <v>0</v>
      </c>
    </row>
    <row r="334" spans="1:22" ht="13.5" customHeight="1">
      <c r="A334" s="16"/>
      <c r="B334" s="10" t="s">
        <v>2</v>
      </c>
      <c r="C334" s="11">
        <v>0</v>
      </c>
      <c r="D334" s="11">
        <v>0</v>
      </c>
      <c r="E334" s="11">
        <v>0</v>
      </c>
      <c r="F334" s="11">
        <v>0</v>
      </c>
      <c r="G334" s="11"/>
      <c r="H334" s="11">
        <v>0</v>
      </c>
      <c r="I334" s="11">
        <v>0</v>
      </c>
      <c r="J334" s="11">
        <v>0</v>
      </c>
      <c r="L334" s="37">
        <f t="shared" si="73"/>
        <v>0</v>
      </c>
      <c r="M334" s="37">
        <f t="shared" si="74"/>
        <v>0</v>
      </c>
      <c r="N334" s="37"/>
      <c r="O334" s="37">
        <f t="shared" si="75"/>
        <v>0</v>
      </c>
      <c r="P334" s="37">
        <f t="shared" si="76"/>
        <v>0</v>
      </c>
      <c r="R334" s="37">
        <f t="shared" si="77"/>
        <v>0</v>
      </c>
      <c r="S334" s="37">
        <f t="shared" si="78"/>
        <v>0</v>
      </c>
      <c r="T334" s="37">
        <f t="shared" si="79"/>
        <v>0</v>
      </c>
      <c r="U334" s="3">
        <f t="shared" si="72"/>
        <v>4281326.41</v>
      </c>
      <c r="V334" s="3">
        <f t="shared" si="80"/>
        <v>3932111.7699999996</v>
      </c>
    </row>
    <row r="335" spans="1:22" ht="13.5" customHeight="1">
      <c r="A335" s="16"/>
      <c r="B335" s="13" t="s">
        <v>158</v>
      </c>
      <c r="C335" s="28">
        <f>C336+C337</f>
        <v>5409036.13</v>
      </c>
      <c r="D335" s="28">
        <f>D336+D337</f>
        <v>173689.68</v>
      </c>
      <c r="E335" s="28">
        <f>E336+E337</f>
        <v>991571.34</v>
      </c>
      <c r="F335" s="28">
        <f>F336+F337</f>
        <v>1476924.36</v>
      </c>
      <c r="G335" s="28"/>
      <c r="H335" s="28">
        <f>H336+H337</f>
        <v>0</v>
      </c>
      <c r="I335" s="28">
        <f>I336+I337</f>
        <v>579261.16</v>
      </c>
      <c r="J335" s="28">
        <f>J336+J337</f>
        <v>1127709.72</v>
      </c>
      <c r="L335" s="37">
        <f t="shared" si="73"/>
        <v>817881.6599999999</v>
      </c>
      <c r="M335" s="37">
        <f t="shared" si="74"/>
        <v>485353.02000000014</v>
      </c>
      <c r="N335" s="37"/>
      <c r="O335" s="37">
        <f t="shared" si="75"/>
        <v>579261.16</v>
      </c>
      <c r="P335" s="37">
        <f t="shared" si="76"/>
        <v>548448.5599999999</v>
      </c>
      <c r="R335" s="37">
        <f t="shared" si="77"/>
        <v>173689.68</v>
      </c>
      <c r="S335" s="37">
        <f t="shared" si="78"/>
        <v>412310.17999999993</v>
      </c>
      <c r="T335" s="37">
        <f t="shared" si="79"/>
        <v>349214.64000000013</v>
      </c>
      <c r="U335" s="3">
        <f t="shared" si="72"/>
        <v>4281326.41</v>
      </c>
      <c r="V335" s="3">
        <f t="shared" si="80"/>
        <v>3932111.7699999996</v>
      </c>
    </row>
    <row r="336" spans="1:22" ht="13.5" customHeight="1">
      <c r="A336" s="16"/>
      <c r="B336" s="10" t="s">
        <v>0</v>
      </c>
      <c r="C336" s="11">
        <v>5409036.13</v>
      </c>
      <c r="D336" s="11">
        <v>173689.68</v>
      </c>
      <c r="E336" s="11">
        <v>991571.34</v>
      </c>
      <c r="F336" s="11">
        <v>1476924.36</v>
      </c>
      <c r="G336" s="11"/>
      <c r="H336" s="11">
        <v>0</v>
      </c>
      <c r="I336" s="11">
        <v>579261.16</v>
      </c>
      <c r="J336" s="11">
        <v>1127709.72</v>
      </c>
      <c r="L336" s="37">
        <f t="shared" si="73"/>
        <v>817881.6599999999</v>
      </c>
      <c r="M336" s="37">
        <f t="shared" si="74"/>
        <v>485353.02000000014</v>
      </c>
      <c r="N336" s="37"/>
      <c r="O336" s="37">
        <f t="shared" si="75"/>
        <v>579261.16</v>
      </c>
      <c r="P336" s="37">
        <f t="shared" si="76"/>
        <v>548448.5599999999</v>
      </c>
      <c r="R336" s="37">
        <f t="shared" si="77"/>
        <v>173689.68</v>
      </c>
      <c r="S336" s="37">
        <f t="shared" si="78"/>
        <v>412310.17999999993</v>
      </c>
      <c r="T336" s="37">
        <f t="shared" si="79"/>
        <v>349214.64000000013</v>
      </c>
      <c r="U336" s="3">
        <f t="shared" si="72"/>
        <v>0</v>
      </c>
      <c r="V336" s="3">
        <f t="shared" si="80"/>
        <v>0</v>
      </c>
    </row>
    <row r="337" spans="1:22" ht="13.5" customHeight="1">
      <c r="A337" s="16"/>
      <c r="B337" s="10" t="s">
        <v>2</v>
      </c>
      <c r="C337" s="11">
        <v>0</v>
      </c>
      <c r="D337" s="11">
        <v>0</v>
      </c>
      <c r="E337" s="11">
        <v>0</v>
      </c>
      <c r="F337" s="11">
        <v>0</v>
      </c>
      <c r="G337" s="11"/>
      <c r="H337" s="11">
        <v>0</v>
      </c>
      <c r="I337" s="11">
        <v>0</v>
      </c>
      <c r="J337" s="11">
        <v>0</v>
      </c>
      <c r="L337" s="37">
        <f t="shared" si="73"/>
        <v>0</v>
      </c>
      <c r="M337" s="37">
        <f t="shared" si="74"/>
        <v>0</v>
      </c>
      <c r="N337" s="37"/>
      <c r="O337" s="37">
        <f t="shared" si="75"/>
        <v>0</v>
      </c>
      <c r="P337" s="37">
        <f t="shared" si="76"/>
        <v>0</v>
      </c>
      <c r="R337" s="37">
        <f t="shared" si="77"/>
        <v>0</v>
      </c>
      <c r="S337" s="37">
        <f t="shared" si="78"/>
        <v>0</v>
      </c>
      <c r="T337" s="37">
        <f t="shared" si="79"/>
        <v>0</v>
      </c>
      <c r="U337" s="3">
        <f t="shared" si="72"/>
        <v>43241.100000000006</v>
      </c>
      <c r="V337" s="3">
        <f t="shared" si="80"/>
        <v>43241.100000000006</v>
      </c>
    </row>
    <row r="338" spans="1:22" ht="30" customHeight="1">
      <c r="A338" s="16"/>
      <c r="B338" s="12" t="s">
        <v>202</v>
      </c>
      <c r="C338" s="28">
        <f>C339+C340</f>
        <v>86482.18000000001</v>
      </c>
      <c r="D338" s="28">
        <f>D339+D340</f>
        <v>0</v>
      </c>
      <c r="E338" s="28">
        <f>E339+E340</f>
        <v>0</v>
      </c>
      <c r="F338" s="28">
        <f>F339+F340</f>
        <v>43241.08</v>
      </c>
      <c r="G338" s="28"/>
      <c r="H338" s="28">
        <f>H339+H340</f>
        <v>0</v>
      </c>
      <c r="I338" s="28">
        <f>I339+I340</f>
        <v>0</v>
      </c>
      <c r="J338" s="28">
        <f>J339+J340</f>
        <v>43241.08</v>
      </c>
      <c r="L338" s="37">
        <f t="shared" si="73"/>
        <v>0</v>
      </c>
      <c r="M338" s="37">
        <f t="shared" si="74"/>
        <v>43241.08</v>
      </c>
      <c r="N338" s="37"/>
      <c r="O338" s="37">
        <f t="shared" si="75"/>
        <v>0</v>
      </c>
      <c r="P338" s="37">
        <f t="shared" si="76"/>
        <v>43241.08</v>
      </c>
      <c r="R338" s="37">
        <f t="shared" si="77"/>
        <v>0</v>
      </c>
      <c r="S338" s="37">
        <f t="shared" si="78"/>
        <v>0</v>
      </c>
      <c r="T338" s="37">
        <f t="shared" si="79"/>
        <v>0</v>
      </c>
      <c r="U338" s="3">
        <f t="shared" si="72"/>
        <v>43241.100000000006</v>
      </c>
      <c r="V338" s="3">
        <f t="shared" si="80"/>
        <v>43241.100000000006</v>
      </c>
    </row>
    <row r="339" spans="1:22" ht="13.5" customHeight="1">
      <c r="A339" s="16"/>
      <c r="B339" s="10" t="s">
        <v>0</v>
      </c>
      <c r="C339" s="11">
        <v>86482.18000000001</v>
      </c>
      <c r="D339" s="11">
        <v>0</v>
      </c>
      <c r="E339" s="11">
        <v>0</v>
      </c>
      <c r="F339" s="11">
        <v>43241.08</v>
      </c>
      <c r="G339" s="11"/>
      <c r="H339" s="11">
        <v>0</v>
      </c>
      <c r="I339" s="11">
        <v>0</v>
      </c>
      <c r="J339" s="11">
        <v>43241.08</v>
      </c>
      <c r="L339" s="37">
        <f t="shared" si="73"/>
        <v>0</v>
      </c>
      <c r="M339" s="37">
        <f t="shared" si="74"/>
        <v>43241.08</v>
      </c>
      <c r="N339" s="37"/>
      <c r="O339" s="37">
        <f t="shared" si="75"/>
        <v>0</v>
      </c>
      <c r="P339" s="37">
        <f t="shared" si="76"/>
        <v>43241.08</v>
      </c>
      <c r="R339" s="37">
        <f t="shared" si="77"/>
        <v>0</v>
      </c>
      <c r="S339" s="37">
        <f t="shared" si="78"/>
        <v>0</v>
      </c>
      <c r="T339" s="37">
        <f t="shared" si="79"/>
        <v>0</v>
      </c>
      <c r="U339" s="3">
        <f t="shared" si="72"/>
        <v>0</v>
      </c>
      <c r="V339" s="3">
        <f t="shared" si="80"/>
        <v>0</v>
      </c>
    </row>
    <row r="340" spans="1:22" ht="13.5" customHeight="1">
      <c r="A340" s="16"/>
      <c r="B340" s="10" t="s">
        <v>2</v>
      </c>
      <c r="C340" s="11">
        <v>0</v>
      </c>
      <c r="D340" s="11">
        <v>0</v>
      </c>
      <c r="E340" s="11">
        <v>0</v>
      </c>
      <c r="F340" s="11">
        <v>0</v>
      </c>
      <c r="G340" s="11"/>
      <c r="H340" s="11">
        <v>0</v>
      </c>
      <c r="I340" s="11">
        <v>0</v>
      </c>
      <c r="J340" s="11">
        <v>0</v>
      </c>
      <c r="L340" s="37">
        <f t="shared" si="73"/>
        <v>0</v>
      </c>
      <c r="M340" s="37">
        <f t="shared" si="74"/>
        <v>0</v>
      </c>
      <c r="N340" s="37"/>
      <c r="O340" s="37">
        <f t="shared" si="75"/>
        <v>0</v>
      </c>
      <c r="P340" s="37">
        <f t="shared" si="76"/>
        <v>0</v>
      </c>
      <c r="R340" s="37">
        <f t="shared" si="77"/>
        <v>0</v>
      </c>
      <c r="S340" s="37">
        <f t="shared" si="78"/>
        <v>0</v>
      </c>
      <c r="T340" s="37">
        <f t="shared" si="79"/>
        <v>0</v>
      </c>
      <c r="U340" s="3">
        <f t="shared" si="72"/>
        <v>156875200.08999997</v>
      </c>
      <c r="V340" s="3">
        <f t="shared" si="80"/>
        <v>124067922.3077</v>
      </c>
    </row>
    <row r="341" spans="1:22" ht="14.25" customHeight="1">
      <c r="A341" s="16"/>
      <c r="B341" s="12" t="s">
        <v>205</v>
      </c>
      <c r="C341" s="28">
        <f>C342+C343</f>
        <v>166247280.17</v>
      </c>
      <c r="D341" s="28">
        <f>D342+D343</f>
        <v>14557441.754099999</v>
      </c>
      <c r="E341" s="29">
        <f>E342+E343</f>
        <v>28368399.808199994</v>
      </c>
      <c r="F341" s="29">
        <f>F342+F343</f>
        <v>42179357.86229999</v>
      </c>
      <c r="G341" s="28"/>
      <c r="H341" s="28">
        <f>H342+H343</f>
        <v>4626968.09</v>
      </c>
      <c r="I341" s="29">
        <f>I342+I343</f>
        <v>6780943.350000001</v>
      </c>
      <c r="J341" s="29">
        <f>J342+J343</f>
        <v>9372080.08</v>
      </c>
      <c r="L341" s="37">
        <f t="shared" si="73"/>
        <v>13810958.054099996</v>
      </c>
      <c r="M341" s="37">
        <f t="shared" si="74"/>
        <v>13810958.0541</v>
      </c>
      <c r="N341" s="37"/>
      <c r="O341" s="37">
        <f t="shared" si="75"/>
        <v>2153975.2600000007</v>
      </c>
      <c r="P341" s="37">
        <f t="shared" si="76"/>
        <v>2591136.7299999995</v>
      </c>
      <c r="R341" s="37">
        <f t="shared" si="77"/>
        <v>9930473.664099999</v>
      </c>
      <c r="S341" s="37">
        <f t="shared" si="78"/>
        <v>21587456.458199993</v>
      </c>
      <c r="T341" s="37">
        <f t="shared" si="79"/>
        <v>32807277.782299995</v>
      </c>
      <c r="U341" s="3">
        <f t="shared" si="72"/>
        <v>3518453.8288000003</v>
      </c>
      <c r="V341" s="3">
        <f t="shared" si="80"/>
        <v>2276662.9193</v>
      </c>
    </row>
    <row r="342" spans="1:22" ht="13.5" customHeight="1">
      <c r="A342" s="16"/>
      <c r="B342" s="10" t="s">
        <v>0</v>
      </c>
      <c r="C342" s="11">
        <v>3858934.3188</v>
      </c>
      <c r="D342" s="11">
        <v>1025079.5998333332</v>
      </c>
      <c r="E342" s="27">
        <v>1303675.4996666664</v>
      </c>
      <c r="F342" s="27">
        <v>1582271.3994999998</v>
      </c>
      <c r="G342" s="11"/>
      <c r="H342" s="11">
        <v>162999.85</v>
      </c>
      <c r="I342" s="27">
        <v>327663.82</v>
      </c>
      <c r="J342" s="27">
        <v>340480.49</v>
      </c>
      <c r="L342" s="37">
        <f t="shared" si="73"/>
        <v>278595.8998333332</v>
      </c>
      <c r="M342" s="37">
        <f t="shared" si="74"/>
        <v>278595.89983333345</v>
      </c>
      <c r="N342" s="37"/>
      <c r="O342" s="37">
        <f t="shared" si="75"/>
        <v>164663.97</v>
      </c>
      <c r="P342" s="37">
        <f t="shared" si="76"/>
        <v>12816.669999999984</v>
      </c>
      <c r="R342" s="37">
        <f t="shared" si="77"/>
        <v>862079.7498333332</v>
      </c>
      <c r="S342" s="37">
        <f t="shared" si="78"/>
        <v>976011.6796666663</v>
      </c>
      <c r="T342" s="37">
        <f t="shared" si="79"/>
        <v>1241790.9094999998</v>
      </c>
      <c r="U342" s="3">
        <f t="shared" si="72"/>
        <v>153356746.26119998</v>
      </c>
      <c r="V342" s="3">
        <f t="shared" si="80"/>
        <v>121791259.38839999</v>
      </c>
    </row>
    <row r="343" spans="1:22" ht="13.5" customHeight="1">
      <c r="A343" s="16"/>
      <c r="B343" s="10" t="s">
        <v>2</v>
      </c>
      <c r="C343" s="11">
        <v>162388345.85119998</v>
      </c>
      <c r="D343" s="11">
        <v>13532362.154266665</v>
      </c>
      <c r="E343" s="11">
        <v>27064724.30853333</v>
      </c>
      <c r="F343" s="11">
        <v>40597086.462799996</v>
      </c>
      <c r="G343" s="11"/>
      <c r="H343" s="11">
        <v>4463968.24</v>
      </c>
      <c r="I343" s="11">
        <v>6453279.53</v>
      </c>
      <c r="J343" s="11">
        <v>9031599.59</v>
      </c>
      <c r="L343" s="37">
        <f t="shared" si="73"/>
        <v>13532362.154266665</v>
      </c>
      <c r="M343" s="37">
        <f t="shared" si="74"/>
        <v>13532362.154266667</v>
      </c>
      <c r="N343" s="37"/>
      <c r="O343" s="37">
        <f t="shared" si="75"/>
        <v>1989311.29</v>
      </c>
      <c r="P343" s="37">
        <f t="shared" si="76"/>
        <v>2578320.0599999996</v>
      </c>
      <c r="R343" s="37">
        <f t="shared" si="77"/>
        <v>9068393.914266665</v>
      </c>
      <c r="S343" s="37">
        <f t="shared" si="78"/>
        <v>20611444.77853333</v>
      </c>
      <c r="T343" s="37">
        <f t="shared" si="79"/>
        <v>31565486.872799996</v>
      </c>
      <c r="U343" s="3">
        <f t="shared" si="72"/>
        <v>0</v>
      </c>
      <c r="V343" s="3">
        <f t="shared" si="80"/>
        <v>0</v>
      </c>
    </row>
    <row r="344" spans="1:22" ht="13.5" customHeight="1">
      <c r="A344" s="17" t="s">
        <v>174</v>
      </c>
      <c r="B344" s="15" t="s">
        <v>68</v>
      </c>
      <c r="C344" s="11"/>
      <c r="D344" s="11"/>
      <c r="E344" s="11"/>
      <c r="F344" s="11"/>
      <c r="G344" s="11"/>
      <c r="H344" s="11"/>
      <c r="I344" s="11"/>
      <c r="J344" s="11"/>
      <c r="L344" s="37">
        <f t="shared" si="73"/>
        <v>0</v>
      </c>
      <c r="M344" s="37">
        <f t="shared" si="74"/>
        <v>0</v>
      </c>
      <c r="N344" s="37"/>
      <c r="O344" s="37">
        <f t="shared" si="75"/>
        <v>0</v>
      </c>
      <c r="P344" s="37">
        <f t="shared" si="76"/>
        <v>0</v>
      </c>
      <c r="R344" s="37">
        <f t="shared" si="77"/>
        <v>0</v>
      </c>
      <c r="S344" s="37">
        <f t="shared" si="78"/>
        <v>0</v>
      </c>
      <c r="T344" s="37">
        <f t="shared" si="79"/>
        <v>0</v>
      </c>
      <c r="U344" s="3">
        <f t="shared" si="72"/>
        <v>401142994.0799999</v>
      </c>
      <c r="V344" s="3">
        <f t="shared" si="80"/>
        <v>380219237.53999996</v>
      </c>
    </row>
    <row r="345" spans="1:22" ht="13.5" customHeight="1">
      <c r="A345" s="16"/>
      <c r="B345" s="13" t="s">
        <v>23</v>
      </c>
      <c r="C345" s="29">
        <f>C346+C347</f>
        <v>543465985.05</v>
      </c>
      <c r="D345" s="29">
        <f>D346+D347</f>
        <v>28912630.54</v>
      </c>
      <c r="E345" s="29">
        <f>E346+E347</f>
        <v>110150392.43</v>
      </c>
      <c r="F345" s="29">
        <f>F346+F347</f>
        <v>163246747.51</v>
      </c>
      <c r="G345" s="29"/>
      <c r="H345" s="29">
        <f>H346+H347</f>
        <v>4071790.17</v>
      </c>
      <c r="I345" s="29">
        <f>I346+I347</f>
        <v>99796618.02</v>
      </c>
      <c r="J345" s="29">
        <f>J346+J347</f>
        <v>142322990.97</v>
      </c>
      <c r="L345" s="37">
        <f t="shared" si="73"/>
        <v>81237761.89000002</v>
      </c>
      <c r="M345" s="37">
        <f t="shared" si="74"/>
        <v>53096355.07999998</v>
      </c>
      <c r="N345" s="37"/>
      <c r="O345" s="37">
        <f t="shared" si="75"/>
        <v>95724827.85</v>
      </c>
      <c r="P345" s="37">
        <f t="shared" si="76"/>
        <v>42526372.95</v>
      </c>
      <c r="R345" s="37">
        <f t="shared" si="77"/>
        <v>24840840.369999997</v>
      </c>
      <c r="S345" s="37">
        <f t="shared" si="78"/>
        <v>10353774.410000011</v>
      </c>
      <c r="T345" s="37">
        <f t="shared" si="79"/>
        <v>20923756.53999999</v>
      </c>
      <c r="U345" s="3">
        <f t="shared" si="72"/>
        <v>85802784.53</v>
      </c>
      <c r="V345" s="3">
        <f t="shared" si="80"/>
        <v>67270517.24</v>
      </c>
    </row>
    <row r="346" spans="1:22" ht="13.5" customHeight="1">
      <c r="A346" s="16"/>
      <c r="B346" s="10" t="s">
        <v>0</v>
      </c>
      <c r="C346" s="11">
        <v>100517264.75</v>
      </c>
      <c r="D346" s="11">
        <v>10912630.54</v>
      </c>
      <c r="E346" s="11">
        <v>20150392.43</v>
      </c>
      <c r="F346" s="11">
        <v>33246747.51</v>
      </c>
      <c r="G346" s="11"/>
      <c r="H346" s="11">
        <v>4071790.17</v>
      </c>
      <c r="I346" s="11">
        <v>11090877.33</v>
      </c>
      <c r="J346" s="11">
        <v>14714480.219999999</v>
      </c>
      <c r="L346" s="37">
        <f t="shared" si="73"/>
        <v>9237761.89</v>
      </c>
      <c r="M346" s="37">
        <f t="shared" si="74"/>
        <v>13096355.080000002</v>
      </c>
      <c r="N346" s="37"/>
      <c r="O346" s="37">
        <f t="shared" si="75"/>
        <v>7019087.16</v>
      </c>
      <c r="P346" s="37">
        <f t="shared" si="76"/>
        <v>3623602.8899999987</v>
      </c>
      <c r="R346" s="37">
        <f t="shared" si="77"/>
        <v>6840840.369999999</v>
      </c>
      <c r="S346" s="37">
        <f t="shared" si="78"/>
        <v>9059515.1</v>
      </c>
      <c r="T346" s="37">
        <f t="shared" si="79"/>
        <v>18532267.290000003</v>
      </c>
      <c r="U346" s="3">
        <f t="shared" si="72"/>
        <v>315340209.55</v>
      </c>
      <c r="V346" s="3">
        <f t="shared" si="80"/>
        <v>312948720.3</v>
      </c>
    </row>
    <row r="347" spans="1:22" ht="13.5" customHeight="1">
      <c r="A347" s="16"/>
      <c r="B347" s="10" t="s">
        <v>2</v>
      </c>
      <c r="C347" s="11">
        <v>442948720.3</v>
      </c>
      <c r="D347" s="11">
        <v>18000000</v>
      </c>
      <c r="E347" s="11">
        <v>90000000</v>
      </c>
      <c r="F347" s="11">
        <v>130000000</v>
      </c>
      <c r="G347" s="11"/>
      <c r="H347" s="11">
        <v>0</v>
      </c>
      <c r="I347" s="11">
        <v>88705740.69</v>
      </c>
      <c r="J347" s="11">
        <v>127608510.75</v>
      </c>
      <c r="L347" s="37">
        <f t="shared" si="73"/>
        <v>72000000</v>
      </c>
      <c r="M347" s="37">
        <f t="shared" si="74"/>
        <v>40000000</v>
      </c>
      <c r="N347" s="37"/>
      <c r="O347" s="37">
        <f t="shared" si="75"/>
        <v>88705740.69</v>
      </c>
      <c r="P347" s="37">
        <f t="shared" si="76"/>
        <v>38902770.06</v>
      </c>
      <c r="R347" s="37">
        <f t="shared" si="77"/>
        <v>18000000</v>
      </c>
      <c r="S347" s="37">
        <f t="shared" si="78"/>
        <v>1294259.3100000024</v>
      </c>
      <c r="T347" s="37">
        <f t="shared" si="79"/>
        <v>2391489.25</v>
      </c>
      <c r="U347" s="3">
        <f t="shared" si="72"/>
        <v>2089609.65</v>
      </c>
      <c r="V347" s="3">
        <f t="shared" si="80"/>
        <v>1734889</v>
      </c>
    </row>
    <row r="348" spans="1:22" ht="21" customHeight="1">
      <c r="A348" s="16"/>
      <c r="B348" s="12" t="s">
        <v>150</v>
      </c>
      <c r="C348" s="28">
        <f>C349+C350</f>
        <v>2223517</v>
      </c>
      <c r="D348" s="28">
        <f>D349+D350</f>
        <v>130226</v>
      </c>
      <c r="E348" s="28">
        <f>E349+E350</f>
        <v>309427</v>
      </c>
      <c r="F348" s="28">
        <f>F349+F350</f>
        <v>488628</v>
      </c>
      <c r="G348" s="28"/>
      <c r="H348" s="28">
        <f>H349+H350</f>
        <v>0</v>
      </c>
      <c r="I348" s="28">
        <f>I349+I350</f>
        <v>43533.42</v>
      </c>
      <c r="J348" s="28">
        <f>J349+J350</f>
        <v>133907.35</v>
      </c>
      <c r="L348" s="37">
        <f t="shared" si="73"/>
        <v>179201</v>
      </c>
      <c r="M348" s="37">
        <f t="shared" si="74"/>
        <v>179201</v>
      </c>
      <c r="N348" s="37"/>
      <c r="O348" s="37">
        <f t="shared" si="75"/>
        <v>43533.42</v>
      </c>
      <c r="P348" s="37">
        <f t="shared" si="76"/>
        <v>90373.93000000001</v>
      </c>
      <c r="R348" s="37">
        <f t="shared" si="77"/>
        <v>130226</v>
      </c>
      <c r="S348" s="37">
        <f t="shared" si="78"/>
        <v>265893.58</v>
      </c>
      <c r="T348" s="37">
        <f t="shared" si="79"/>
        <v>354720.65</v>
      </c>
      <c r="U348" s="3">
        <f t="shared" si="72"/>
        <v>2089609.65</v>
      </c>
      <c r="V348" s="3">
        <f t="shared" si="80"/>
        <v>1734889</v>
      </c>
    </row>
    <row r="349" spans="1:22" ht="13.5" customHeight="1">
      <c r="A349" s="16"/>
      <c r="B349" s="10" t="s">
        <v>0</v>
      </c>
      <c r="C349" s="11">
        <v>2223517</v>
      </c>
      <c r="D349" s="11">
        <v>130226</v>
      </c>
      <c r="E349" s="11">
        <v>309427</v>
      </c>
      <c r="F349" s="11">
        <v>488628</v>
      </c>
      <c r="G349" s="11"/>
      <c r="H349" s="11">
        <v>0</v>
      </c>
      <c r="I349" s="11">
        <v>43533.42</v>
      </c>
      <c r="J349" s="11">
        <v>133907.35</v>
      </c>
      <c r="L349" s="37">
        <f t="shared" si="73"/>
        <v>179201</v>
      </c>
      <c r="M349" s="37">
        <f t="shared" si="74"/>
        <v>179201</v>
      </c>
      <c r="N349" s="37"/>
      <c r="O349" s="37">
        <f t="shared" si="75"/>
        <v>43533.42</v>
      </c>
      <c r="P349" s="37">
        <f t="shared" si="76"/>
        <v>90373.93000000001</v>
      </c>
      <c r="R349" s="37">
        <f t="shared" si="77"/>
        <v>130226</v>
      </c>
      <c r="S349" s="37">
        <f t="shared" si="78"/>
        <v>265893.58</v>
      </c>
      <c r="T349" s="37">
        <f t="shared" si="79"/>
        <v>354720.65</v>
      </c>
      <c r="U349" s="3">
        <f t="shared" si="72"/>
        <v>0</v>
      </c>
      <c r="V349" s="3">
        <f t="shared" si="80"/>
        <v>0</v>
      </c>
    </row>
    <row r="350" spans="1:22" ht="13.5" customHeight="1">
      <c r="A350" s="16"/>
      <c r="B350" s="10" t="s">
        <v>2</v>
      </c>
      <c r="C350" s="11">
        <v>0</v>
      </c>
      <c r="D350" s="11">
        <v>0</v>
      </c>
      <c r="E350" s="11">
        <v>0</v>
      </c>
      <c r="F350" s="11">
        <v>0</v>
      </c>
      <c r="G350" s="11"/>
      <c r="H350" s="11">
        <v>0</v>
      </c>
      <c r="I350" s="11">
        <v>0</v>
      </c>
      <c r="J350" s="11">
        <v>0</v>
      </c>
      <c r="L350" s="37">
        <f t="shared" si="73"/>
        <v>0</v>
      </c>
      <c r="M350" s="37">
        <f t="shared" si="74"/>
        <v>0</v>
      </c>
      <c r="N350" s="37"/>
      <c r="O350" s="37">
        <f t="shared" si="75"/>
        <v>0</v>
      </c>
      <c r="P350" s="37">
        <f t="shared" si="76"/>
        <v>0</v>
      </c>
      <c r="R350" s="37">
        <f t="shared" si="77"/>
        <v>0</v>
      </c>
      <c r="S350" s="37">
        <f t="shared" si="78"/>
        <v>0</v>
      </c>
      <c r="T350" s="37">
        <f t="shared" si="79"/>
        <v>0</v>
      </c>
      <c r="U350" s="3">
        <f t="shared" si="72"/>
        <v>432628.55</v>
      </c>
      <c r="V350" s="3">
        <f t="shared" si="80"/>
        <v>420433.29999999993</v>
      </c>
    </row>
    <row r="351" spans="1:22" ht="13.5" customHeight="1">
      <c r="A351" s="16"/>
      <c r="B351" s="12" t="s">
        <v>130</v>
      </c>
      <c r="C351" s="28">
        <f>C352+C353</f>
        <v>504519.95999999996</v>
      </c>
      <c r="D351" s="28">
        <f>D352+D353</f>
        <v>0</v>
      </c>
      <c r="E351" s="28">
        <f>E352+E353</f>
        <v>42043.33</v>
      </c>
      <c r="F351" s="28">
        <f>F352+F353</f>
        <v>84086.66</v>
      </c>
      <c r="G351" s="28"/>
      <c r="H351" s="28">
        <f>H352+H353</f>
        <v>0</v>
      </c>
      <c r="I351" s="28">
        <f>I352+I353</f>
        <v>19411.8</v>
      </c>
      <c r="J351" s="28">
        <f>J352+J353</f>
        <v>71891.40999999999</v>
      </c>
      <c r="L351" s="37">
        <f t="shared" si="73"/>
        <v>42043.33</v>
      </c>
      <c r="M351" s="37">
        <f t="shared" si="74"/>
        <v>42043.33</v>
      </c>
      <c r="N351" s="37"/>
      <c r="O351" s="37">
        <f t="shared" si="75"/>
        <v>19411.8</v>
      </c>
      <c r="P351" s="37">
        <f t="shared" si="76"/>
        <v>52479.609999999986</v>
      </c>
      <c r="R351" s="37">
        <f t="shared" si="77"/>
        <v>0</v>
      </c>
      <c r="S351" s="37">
        <f t="shared" si="78"/>
        <v>22631.530000000002</v>
      </c>
      <c r="T351" s="37">
        <f t="shared" si="79"/>
        <v>12195.250000000015</v>
      </c>
      <c r="U351" s="3">
        <f t="shared" si="72"/>
        <v>432628.55</v>
      </c>
      <c r="V351" s="3">
        <f t="shared" si="80"/>
        <v>420433.29999999993</v>
      </c>
    </row>
    <row r="352" spans="1:22" ht="13.5" customHeight="1">
      <c r="A352" s="16"/>
      <c r="B352" s="10" t="s">
        <v>0</v>
      </c>
      <c r="C352" s="11">
        <v>504519.95999999996</v>
      </c>
      <c r="D352" s="11">
        <v>0</v>
      </c>
      <c r="E352" s="11">
        <v>42043.33</v>
      </c>
      <c r="F352" s="11">
        <v>84086.66</v>
      </c>
      <c r="G352" s="11"/>
      <c r="H352" s="11">
        <v>0</v>
      </c>
      <c r="I352" s="11">
        <v>19411.8</v>
      </c>
      <c r="J352" s="11">
        <v>71891.40999999999</v>
      </c>
      <c r="L352" s="37">
        <f t="shared" si="73"/>
        <v>42043.33</v>
      </c>
      <c r="M352" s="37">
        <f t="shared" si="74"/>
        <v>42043.33</v>
      </c>
      <c r="N352" s="37"/>
      <c r="O352" s="37">
        <f t="shared" si="75"/>
        <v>19411.8</v>
      </c>
      <c r="P352" s="37">
        <f t="shared" si="76"/>
        <v>52479.609999999986</v>
      </c>
      <c r="R352" s="37">
        <f t="shared" si="77"/>
        <v>0</v>
      </c>
      <c r="S352" s="37">
        <f t="shared" si="78"/>
        <v>22631.530000000002</v>
      </c>
      <c r="T352" s="37">
        <f t="shared" si="79"/>
        <v>12195.250000000015</v>
      </c>
      <c r="U352" s="3">
        <f t="shared" si="72"/>
        <v>0</v>
      </c>
      <c r="V352" s="3">
        <f t="shared" si="80"/>
        <v>0</v>
      </c>
    </row>
    <row r="353" spans="1:22" ht="13.5" customHeight="1">
      <c r="A353" s="16"/>
      <c r="B353" s="10" t="s">
        <v>2</v>
      </c>
      <c r="C353" s="11">
        <v>0</v>
      </c>
      <c r="D353" s="11">
        <v>0</v>
      </c>
      <c r="E353" s="11">
        <v>0</v>
      </c>
      <c r="F353" s="11">
        <v>0</v>
      </c>
      <c r="G353" s="11"/>
      <c r="H353" s="11">
        <v>0</v>
      </c>
      <c r="I353" s="11">
        <v>0</v>
      </c>
      <c r="J353" s="11">
        <v>0</v>
      </c>
      <c r="L353" s="37">
        <f t="shared" si="73"/>
        <v>0</v>
      </c>
      <c r="M353" s="37">
        <f t="shared" si="74"/>
        <v>0</v>
      </c>
      <c r="N353" s="37"/>
      <c r="O353" s="37">
        <f t="shared" si="75"/>
        <v>0</v>
      </c>
      <c r="P353" s="37">
        <f t="shared" si="76"/>
        <v>0</v>
      </c>
      <c r="R353" s="37">
        <f t="shared" si="77"/>
        <v>0</v>
      </c>
      <c r="S353" s="37">
        <f t="shared" si="78"/>
        <v>0</v>
      </c>
      <c r="T353" s="37">
        <f t="shared" si="79"/>
        <v>0</v>
      </c>
      <c r="U353" s="3">
        <f t="shared" si="72"/>
        <v>863128.0900000001</v>
      </c>
      <c r="V353" s="3">
        <f t="shared" si="80"/>
        <v>770130</v>
      </c>
    </row>
    <row r="354" spans="1:22" ht="13.5" customHeight="1">
      <c r="A354" s="16"/>
      <c r="B354" s="13" t="s">
        <v>243</v>
      </c>
      <c r="C354" s="28">
        <f>C355+C356</f>
        <v>1221578</v>
      </c>
      <c r="D354" s="28">
        <f>D355+D356</f>
        <v>412880</v>
      </c>
      <c r="E354" s="28">
        <f>E355+E356</f>
        <v>432164</v>
      </c>
      <c r="F354" s="28">
        <f>F355+F356</f>
        <v>451448</v>
      </c>
      <c r="G354" s="28"/>
      <c r="H354" s="28">
        <f>H355+H356</f>
        <v>326649.62</v>
      </c>
      <c r="I354" s="28">
        <f>I355+I356</f>
        <v>330937.1</v>
      </c>
      <c r="J354" s="28">
        <f>J355+J356</f>
        <v>358449.91</v>
      </c>
      <c r="L354" s="37">
        <f t="shared" si="73"/>
        <v>19284</v>
      </c>
      <c r="M354" s="37">
        <f t="shared" si="74"/>
        <v>19284</v>
      </c>
      <c r="N354" s="37"/>
      <c r="O354" s="37">
        <f t="shared" si="75"/>
        <v>4287.479999999981</v>
      </c>
      <c r="P354" s="37">
        <f t="shared" si="76"/>
        <v>27512.809999999998</v>
      </c>
      <c r="R354" s="37">
        <f t="shared" si="77"/>
        <v>86230.38</v>
      </c>
      <c r="S354" s="37">
        <f t="shared" si="78"/>
        <v>101226.90000000002</v>
      </c>
      <c r="T354" s="37">
        <f t="shared" si="79"/>
        <v>92998.09000000003</v>
      </c>
      <c r="U354" s="3">
        <f t="shared" si="72"/>
        <v>863128.0900000001</v>
      </c>
      <c r="V354" s="3">
        <f t="shared" si="80"/>
        <v>770130</v>
      </c>
    </row>
    <row r="355" spans="1:22" ht="13.5" customHeight="1">
      <c r="A355" s="16"/>
      <c r="B355" s="10" t="s">
        <v>0</v>
      </c>
      <c r="C355" s="11">
        <v>1221578</v>
      </c>
      <c r="D355" s="11">
        <v>412880</v>
      </c>
      <c r="E355" s="11">
        <v>432164</v>
      </c>
      <c r="F355" s="11">
        <v>451448</v>
      </c>
      <c r="G355" s="11"/>
      <c r="H355" s="11">
        <v>326649.62</v>
      </c>
      <c r="I355" s="11">
        <v>330937.1</v>
      </c>
      <c r="J355" s="11">
        <v>358449.91</v>
      </c>
      <c r="L355" s="37">
        <f t="shared" si="73"/>
        <v>19284</v>
      </c>
      <c r="M355" s="37">
        <f t="shared" si="74"/>
        <v>19284</v>
      </c>
      <c r="N355" s="37"/>
      <c r="O355" s="37">
        <f t="shared" si="75"/>
        <v>4287.479999999981</v>
      </c>
      <c r="P355" s="37">
        <f t="shared" si="76"/>
        <v>27512.809999999998</v>
      </c>
      <c r="R355" s="37">
        <f t="shared" si="77"/>
        <v>86230.38</v>
      </c>
      <c r="S355" s="37">
        <f t="shared" si="78"/>
        <v>101226.90000000002</v>
      </c>
      <c r="T355" s="37">
        <f t="shared" si="79"/>
        <v>92998.09000000003</v>
      </c>
      <c r="U355" s="3">
        <f t="shared" si="72"/>
        <v>0</v>
      </c>
      <c r="V355" s="3">
        <f t="shared" si="80"/>
        <v>0</v>
      </c>
    </row>
    <row r="356" spans="1:22" ht="13.5" customHeight="1">
      <c r="A356" s="16"/>
      <c r="B356" s="10" t="s">
        <v>2</v>
      </c>
      <c r="C356" s="11">
        <v>0</v>
      </c>
      <c r="D356" s="11">
        <v>0</v>
      </c>
      <c r="E356" s="11">
        <v>0</v>
      </c>
      <c r="F356" s="11">
        <v>0</v>
      </c>
      <c r="G356" s="11"/>
      <c r="H356" s="11">
        <v>0</v>
      </c>
      <c r="I356" s="11">
        <v>0</v>
      </c>
      <c r="J356" s="11">
        <v>0</v>
      </c>
      <c r="L356" s="37">
        <f t="shared" si="73"/>
        <v>0</v>
      </c>
      <c r="M356" s="37">
        <f t="shared" si="74"/>
        <v>0</v>
      </c>
      <c r="N356" s="37"/>
      <c r="O356" s="37">
        <f t="shared" si="75"/>
        <v>0</v>
      </c>
      <c r="P356" s="37">
        <f t="shared" si="76"/>
        <v>0</v>
      </c>
      <c r="R356" s="37">
        <f t="shared" si="77"/>
        <v>0</v>
      </c>
      <c r="S356" s="37">
        <f t="shared" si="78"/>
        <v>0</v>
      </c>
      <c r="T356" s="37">
        <f t="shared" si="79"/>
        <v>0</v>
      </c>
      <c r="U356" s="3">
        <f t="shared" si="72"/>
        <v>16110521.649999999</v>
      </c>
      <c r="V356" s="3">
        <f t="shared" si="80"/>
        <v>14029271.25</v>
      </c>
    </row>
    <row r="357" spans="1:22" ht="21" customHeight="1">
      <c r="A357" s="16"/>
      <c r="B357" s="12" t="s">
        <v>106</v>
      </c>
      <c r="C357" s="28">
        <f>C358+C359</f>
        <v>16608359.29</v>
      </c>
      <c r="D357" s="28">
        <f>D358+D359</f>
        <v>424943.52999999997</v>
      </c>
      <c r="E357" s="28">
        <f>E358+E359</f>
        <v>849887.0599999999</v>
      </c>
      <c r="F357" s="28">
        <f>F358+F359</f>
        <v>2579088.0399999996</v>
      </c>
      <c r="G357" s="28"/>
      <c r="H357" s="28">
        <f>H358+H359</f>
        <v>0</v>
      </c>
      <c r="I357" s="28">
        <f>I358+I359</f>
        <v>154050.28</v>
      </c>
      <c r="J357" s="28">
        <f>J358+J359</f>
        <v>497837.64</v>
      </c>
      <c r="L357" s="37">
        <f t="shared" si="73"/>
        <v>424943.52999999997</v>
      </c>
      <c r="M357" s="37">
        <f t="shared" si="74"/>
        <v>1729200.9799999995</v>
      </c>
      <c r="N357" s="37"/>
      <c r="O357" s="37">
        <f t="shared" si="75"/>
        <v>154050.28</v>
      </c>
      <c r="P357" s="37">
        <f t="shared" si="76"/>
        <v>343787.36</v>
      </c>
      <c r="R357" s="37">
        <f t="shared" si="77"/>
        <v>424943.52999999997</v>
      </c>
      <c r="S357" s="37">
        <f t="shared" si="78"/>
        <v>695836.7799999999</v>
      </c>
      <c r="T357" s="37">
        <f t="shared" si="79"/>
        <v>2081250.3999999994</v>
      </c>
      <c r="U357" s="3">
        <f t="shared" si="72"/>
        <v>16110521.649999999</v>
      </c>
      <c r="V357" s="3">
        <f t="shared" si="80"/>
        <v>14029271.25</v>
      </c>
    </row>
    <row r="358" spans="1:22" ht="13.5" customHeight="1">
      <c r="A358" s="16"/>
      <c r="B358" s="10" t="s">
        <v>0</v>
      </c>
      <c r="C358" s="11">
        <v>16608359.29</v>
      </c>
      <c r="D358" s="11">
        <v>424943.52999999997</v>
      </c>
      <c r="E358" s="11">
        <v>849887.0599999999</v>
      </c>
      <c r="F358" s="11">
        <v>2579088.0399999996</v>
      </c>
      <c r="G358" s="11"/>
      <c r="H358" s="11">
        <v>0</v>
      </c>
      <c r="I358" s="11">
        <v>154050.28</v>
      </c>
      <c r="J358" s="11">
        <v>497837.64</v>
      </c>
      <c r="L358" s="37">
        <f t="shared" si="73"/>
        <v>424943.52999999997</v>
      </c>
      <c r="M358" s="37">
        <f t="shared" si="74"/>
        <v>1729200.9799999995</v>
      </c>
      <c r="N358" s="37"/>
      <c r="O358" s="37">
        <f t="shared" si="75"/>
        <v>154050.28</v>
      </c>
      <c r="P358" s="37">
        <f t="shared" si="76"/>
        <v>343787.36</v>
      </c>
      <c r="R358" s="37">
        <f t="shared" si="77"/>
        <v>424943.52999999997</v>
      </c>
      <c r="S358" s="37">
        <f t="shared" si="78"/>
        <v>695836.7799999999</v>
      </c>
      <c r="T358" s="37">
        <f t="shared" si="79"/>
        <v>2081250.3999999994</v>
      </c>
      <c r="U358" s="3">
        <f t="shared" si="72"/>
        <v>0</v>
      </c>
      <c r="V358" s="3">
        <f t="shared" si="80"/>
        <v>0</v>
      </c>
    </row>
    <row r="359" spans="1:22" ht="13.5" customHeight="1">
      <c r="A359" s="16"/>
      <c r="B359" s="10" t="s">
        <v>2</v>
      </c>
      <c r="C359" s="11">
        <v>0</v>
      </c>
      <c r="D359" s="11">
        <v>0</v>
      </c>
      <c r="E359" s="11">
        <v>0</v>
      </c>
      <c r="F359" s="11">
        <v>0</v>
      </c>
      <c r="G359" s="11"/>
      <c r="H359" s="11">
        <v>0</v>
      </c>
      <c r="I359" s="11">
        <v>0</v>
      </c>
      <c r="J359" s="11">
        <v>0</v>
      </c>
      <c r="L359" s="37">
        <f t="shared" si="73"/>
        <v>0</v>
      </c>
      <c r="M359" s="37">
        <f t="shared" si="74"/>
        <v>0</v>
      </c>
      <c r="N359" s="37"/>
      <c r="O359" s="37">
        <f t="shared" si="75"/>
        <v>0</v>
      </c>
      <c r="P359" s="37">
        <f t="shared" si="76"/>
        <v>0</v>
      </c>
      <c r="R359" s="37">
        <f t="shared" si="77"/>
        <v>0</v>
      </c>
      <c r="S359" s="37">
        <f t="shared" si="78"/>
        <v>0</v>
      </c>
      <c r="T359" s="37">
        <f t="shared" si="79"/>
        <v>0</v>
      </c>
      <c r="U359" s="3">
        <f t="shared" si="72"/>
        <v>43823550</v>
      </c>
      <c r="V359" s="3">
        <f t="shared" si="80"/>
        <v>43823550</v>
      </c>
    </row>
    <row r="360" spans="1:22" ht="13.5" customHeight="1">
      <c r="A360" s="16"/>
      <c r="B360" s="12" t="s">
        <v>242</v>
      </c>
      <c r="C360" s="28">
        <f>C361+C362</f>
        <v>150000000</v>
      </c>
      <c r="D360" s="28">
        <f>D361+D362</f>
        <v>0</v>
      </c>
      <c r="E360" s="28">
        <f>E361+E362</f>
        <v>90000000</v>
      </c>
      <c r="F360" s="28">
        <f>F361+F362</f>
        <v>106176450</v>
      </c>
      <c r="G360" s="28"/>
      <c r="H360" s="28">
        <f>H361+H362</f>
        <v>0</v>
      </c>
      <c r="I360" s="28">
        <f>I361+I362</f>
        <v>90000000</v>
      </c>
      <c r="J360" s="28">
        <f>J361+J362</f>
        <v>106176450</v>
      </c>
      <c r="L360" s="37">
        <f aca="true" t="shared" si="81" ref="L360:M362">+E360-D360</f>
        <v>90000000</v>
      </c>
      <c r="M360" s="37">
        <f t="shared" si="81"/>
        <v>16176450</v>
      </c>
      <c r="N360" s="37"/>
      <c r="O360" s="37">
        <f aca="true" t="shared" si="82" ref="O360:P362">+I360-H360</f>
        <v>90000000</v>
      </c>
      <c r="P360" s="37">
        <f t="shared" si="82"/>
        <v>16176450</v>
      </c>
      <c r="R360" s="37">
        <f aca="true" t="shared" si="83" ref="R360:T362">+D360-H360</f>
        <v>0</v>
      </c>
      <c r="S360" s="37">
        <f t="shared" si="83"/>
        <v>0</v>
      </c>
      <c r="T360" s="37">
        <f t="shared" si="83"/>
        <v>0</v>
      </c>
      <c r="U360" s="3">
        <f t="shared" si="72"/>
        <v>0</v>
      </c>
      <c r="V360" s="3">
        <f t="shared" si="80"/>
        <v>0</v>
      </c>
    </row>
    <row r="361" spans="1:22" ht="13.5" customHeight="1">
      <c r="A361" s="16"/>
      <c r="B361" s="10" t="s">
        <v>0</v>
      </c>
      <c r="C361" s="11">
        <v>0</v>
      </c>
      <c r="D361" s="11">
        <v>0</v>
      </c>
      <c r="E361" s="11">
        <v>0</v>
      </c>
      <c r="F361" s="11">
        <v>0</v>
      </c>
      <c r="G361" s="11"/>
      <c r="H361" s="11">
        <v>0</v>
      </c>
      <c r="I361" s="11">
        <v>0</v>
      </c>
      <c r="J361" s="11">
        <v>0</v>
      </c>
      <c r="L361" s="37">
        <f t="shared" si="81"/>
        <v>0</v>
      </c>
      <c r="M361" s="37">
        <f t="shared" si="81"/>
        <v>0</v>
      </c>
      <c r="N361" s="37"/>
      <c r="O361" s="37">
        <f t="shared" si="82"/>
        <v>0</v>
      </c>
      <c r="P361" s="37">
        <f t="shared" si="82"/>
        <v>0</v>
      </c>
      <c r="R361" s="37">
        <f t="shared" si="83"/>
        <v>0</v>
      </c>
      <c r="S361" s="37">
        <f t="shared" si="83"/>
        <v>0</v>
      </c>
      <c r="T361" s="37">
        <f t="shared" si="83"/>
        <v>0</v>
      </c>
      <c r="U361" s="3">
        <f t="shared" si="72"/>
        <v>43823550</v>
      </c>
      <c r="V361" s="3">
        <f t="shared" si="80"/>
        <v>43823550</v>
      </c>
    </row>
    <row r="362" spans="1:22" ht="13.5" customHeight="1">
      <c r="A362" s="16"/>
      <c r="B362" s="10" t="s">
        <v>2</v>
      </c>
      <c r="C362" s="11">
        <v>150000000</v>
      </c>
      <c r="D362" s="11">
        <v>0</v>
      </c>
      <c r="E362" s="11">
        <v>90000000</v>
      </c>
      <c r="F362" s="11">
        <v>106176450</v>
      </c>
      <c r="G362" s="11"/>
      <c r="H362" s="11">
        <v>0</v>
      </c>
      <c r="I362" s="11">
        <v>90000000</v>
      </c>
      <c r="J362" s="11">
        <v>106176450</v>
      </c>
      <c r="L362" s="37">
        <f t="shared" si="81"/>
        <v>90000000</v>
      </c>
      <c r="M362" s="37">
        <f t="shared" si="81"/>
        <v>16176450</v>
      </c>
      <c r="N362" s="37"/>
      <c r="O362" s="37">
        <f t="shared" si="82"/>
        <v>90000000</v>
      </c>
      <c r="P362" s="37">
        <f t="shared" si="82"/>
        <v>16176450</v>
      </c>
      <c r="R362" s="37">
        <f t="shared" si="83"/>
        <v>0</v>
      </c>
      <c r="S362" s="37">
        <f t="shared" si="83"/>
        <v>0</v>
      </c>
      <c r="T362" s="37">
        <f t="shared" si="83"/>
        <v>0</v>
      </c>
      <c r="U362" s="3">
        <f t="shared" si="72"/>
        <v>279118977.74</v>
      </c>
      <c r="V362" s="3">
        <f t="shared" si="80"/>
        <v>272506430.85</v>
      </c>
    </row>
    <row r="363" spans="1:22" ht="13.5" customHeight="1">
      <c r="A363" s="16"/>
      <c r="B363" s="12" t="s">
        <v>88</v>
      </c>
      <c r="C363" s="28">
        <f>C364+C365</f>
        <v>309019384.47</v>
      </c>
      <c r="D363" s="28">
        <f>D364+D365</f>
        <v>5715881.749999999</v>
      </c>
      <c r="E363" s="28">
        <f>E364+E365</f>
        <v>12026954.059999999</v>
      </c>
      <c r="F363" s="28">
        <f>F364+F365</f>
        <v>36512953.620000005</v>
      </c>
      <c r="G363" s="28"/>
      <c r="H363" s="28">
        <f>H364+H365</f>
        <v>0</v>
      </c>
      <c r="I363" s="28">
        <f>I364+I365</f>
        <v>0</v>
      </c>
      <c r="J363" s="28">
        <f>J364+J365</f>
        <v>29900406.730000004</v>
      </c>
      <c r="L363" s="37">
        <f t="shared" si="73"/>
        <v>6311072.31</v>
      </c>
      <c r="M363" s="37">
        <f t="shared" si="74"/>
        <v>24485999.560000006</v>
      </c>
      <c r="N363" s="37"/>
      <c r="O363" s="37">
        <f t="shared" si="75"/>
        <v>0</v>
      </c>
      <c r="P363" s="37">
        <f t="shared" si="76"/>
        <v>29900406.730000004</v>
      </c>
      <c r="R363" s="37">
        <f t="shared" si="77"/>
        <v>5715881.749999999</v>
      </c>
      <c r="S363" s="37">
        <f t="shared" si="78"/>
        <v>12026954.059999999</v>
      </c>
      <c r="T363" s="37">
        <f t="shared" si="79"/>
        <v>6612546.890000001</v>
      </c>
      <c r="U363" s="3">
        <f t="shared" si="72"/>
        <v>100838789.28000002</v>
      </c>
      <c r="V363" s="3">
        <f t="shared" si="80"/>
        <v>94490995.34000002</v>
      </c>
    </row>
    <row r="364" spans="1:22" ht="13.5" customHeight="1">
      <c r="A364" s="16"/>
      <c r="B364" s="10" t="s">
        <v>0</v>
      </c>
      <c r="C364" s="11">
        <v>121064248.96000002</v>
      </c>
      <c r="D364" s="11">
        <v>5715881.749999999</v>
      </c>
      <c r="E364" s="11">
        <v>12026954.059999999</v>
      </c>
      <c r="F364" s="11">
        <v>26573253.62</v>
      </c>
      <c r="G364" s="11"/>
      <c r="H364" s="11">
        <v>0</v>
      </c>
      <c r="I364" s="11">
        <v>0</v>
      </c>
      <c r="J364" s="11">
        <v>20225459.680000003</v>
      </c>
      <c r="L364" s="37">
        <f t="shared" si="73"/>
        <v>6311072.31</v>
      </c>
      <c r="M364" s="37">
        <f t="shared" si="74"/>
        <v>14546299.560000002</v>
      </c>
      <c r="N364" s="37"/>
      <c r="O364" s="37">
        <f t="shared" si="75"/>
        <v>0</v>
      </c>
      <c r="P364" s="37">
        <f t="shared" si="76"/>
        <v>20225459.680000003</v>
      </c>
      <c r="R364" s="37">
        <f t="shared" si="77"/>
        <v>5715881.749999999</v>
      </c>
      <c r="S364" s="37">
        <f t="shared" si="78"/>
        <v>12026954.059999999</v>
      </c>
      <c r="T364" s="37">
        <f t="shared" si="79"/>
        <v>6347793.939999998</v>
      </c>
      <c r="U364" s="3">
        <f t="shared" si="72"/>
        <v>178280188.45999998</v>
      </c>
      <c r="V364" s="3">
        <f t="shared" si="80"/>
        <v>178015435.51</v>
      </c>
    </row>
    <row r="365" spans="1:22" ht="13.5" customHeight="1">
      <c r="A365" s="16"/>
      <c r="B365" s="10" t="s">
        <v>2</v>
      </c>
      <c r="C365" s="11">
        <v>187955135.51</v>
      </c>
      <c r="D365" s="11">
        <v>0</v>
      </c>
      <c r="E365" s="11">
        <v>0</v>
      </c>
      <c r="F365" s="11">
        <v>9939700</v>
      </c>
      <c r="G365" s="11"/>
      <c r="H365" s="11">
        <v>0</v>
      </c>
      <c r="I365" s="11">
        <v>0</v>
      </c>
      <c r="J365" s="11">
        <v>9674947.05</v>
      </c>
      <c r="L365" s="37">
        <f t="shared" si="73"/>
        <v>0</v>
      </c>
      <c r="M365" s="37">
        <f t="shared" si="74"/>
        <v>9939700</v>
      </c>
      <c r="N365" s="37"/>
      <c r="O365" s="37">
        <f t="shared" si="75"/>
        <v>0</v>
      </c>
      <c r="P365" s="37">
        <f t="shared" si="76"/>
        <v>9674947.05</v>
      </c>
      <c r="R365" s="37">
        <f t="shared" si="77"/>
        <v>0</v>
      </c>
      <c r="S365" s="37">
        <f t="shared" si="78"/>
        <v>0</v>
      </c>
      <c r="T365" s="37">
        <f t="shared" si="79"/>
        <v>264752.94999999925</v>
      </c>
      <c r="U365" s="3">
        <f t="shared" si="72"/>
        <v>63605935.93000001</v>
      </c>
      <c r="V365" s="3">
        <f t="shared" si="80"/>
        <v>57932032.54000001</v>
      </c>
    </row>
    <row r="366" spans="1:22" ht="13.5" customHeight="1">
      <c r="A366" s="16"/>
      <c r="B366" s="12" t="s">
        <v>206</v>
      </c>
      <c r="C366" s="28">
        <f>C367+C368</f>
        <v>76537420.81</v>
      </c>
      <c r="D366" s="28">
        <f>D367+D368</f>
        <v>1403520.73</v>
      </c>
      <c r="E366" s="28">
        <f>E367+E368</f>
        <v>8778740.7</v>
      </c>
      <c r="F366" s="28">
        <f>F367+F368</f>
        <v>18605388.269999996</v>
      </c>
      <c r="G366" s="28"/>
      <c r="H366" s="28">
        <f>H367+H368</f>
        <v>0</v>
      </c>
      <c r="I366" s="28">
        <f>I367+I368</f>
        <v>56289</v>
      </c>
      <c r="J366" s="28">
        <f>J367+J368</f>
        <v>12931484.879999999</v>
      </c>
      <c r="L366" s="37">
        <f t="shared" si="73"/>
        <v>7375219.969999999</v>
      </c>
      <c r="M366" s="37">
        <f t="shared" si="74"/>
        <v>9826647.569999997</v>
      </c>
      <c r="N366" s="37"/>
      <c r="O366" s="37">
        <f t="shared" si="75"/>
        <v>56289</v>
      </c>
      <c r="P366" s="37">
        <f t="shared" si="76"/>
        <v>12875195.879999999</v>
      </c>
      <c r="R366" s="37">
        <f t="shared" si="77"/>
        <v>1403520.73</v>
      </c>
      <c r="S366" s="37">
        <f t="shared" si="78"/>
        <v>8722451.7</v>
      </c>
      <c r="T366" s="37">
        <f t="shared" si="79"/>
        <v>5673903.389999997</v>
      </c>
      <c r="U366" s="3">
        <f t="shared" si="72"/>
        <v>48120775.27000001</v>
      </c>
      <c r="V366" s="3">
        <f t="shared" si="80"/>
        <v>43820516.17000001</v>
      </c>
    </row>
    <row r="367" spans="1:22" ht="13.5" customHeight="1">
      <c r="A367" s="16"/>
      <c r="B367" s="10" t="s">
        <v>0</v>
      </c>
      <c r="C367" s="11">
        <v>55226937.68000001</v>
      </c>
      <c r="D367" s="11">
        <v>0</v>
      </c>
      <c r="E367" s="11">
        <v>6579773.9399999995</v>
      </c>
      <c r="F367" s="11">
        <v>11406421.509999998</v>
      </c>
      <c r="G367" s="11"/>
      <c r="H367" s="11">
        <v>0</v>
      </c>
      <c r="I367" s="11">
        <v>56289</v>
      </c>
      <c r="J367" s="11">
        <v>7106162.41</v>
      </c>
      <c r="L367" s="37">
        <f t="shared" si="73"/>
        <v>6579773.9399999995</v>
      </c>
      <c r="M367" s="37">
        <f t="shared" si="74"/>
        <v>4826647.569999998</v>
      </c>
      <c r="N367" s="37"/>
      <c r="O367" s="37">
        <f t="shared" si="75"/>
        <v>56289</v>
      </c>
      <c r="P367" s="37">
        <f t="shared" si="76"/>
        <v>7049873.41</v>
      </c>
      <c r="R367" s="37">
        <f t="shared" si="77"/>
        <v>0</v>
      </c>
      <c r="S367" s="37">
        <f t="shared" si="78"/>
        <v>6523484.9399999995</v>
      </c>
      <c r="T367" s="37">
        <f t="shared" si="79"/>
        <v>4300259.099999998</v>
      </c>
      <c r="U367" s="3">
        <f t="shared" si="72"/>
        <v>15485160.66</v>
      </c>
      <c r="V367" s="3">
        <f t="shared" si="80"/>
        <v>14111516.37</v>
      </c>
    </row>
    <row r="368" spans="1:22" ht="13.5" customHeight="1">
      <c r="A368" s="16"/>
      <c r="B368" s="10" t="s">
        <v>2</v>
      </c>
      <c r="C368" s="11">
        <v>21310483.13</v>
      </c>
      <c r="D368" s="11">
        <v>1403520.73</v>
      </c>
      <c r="E368" s="11">
        <v>2198966.76</v>
      </c>
      <c r="F368" s="11">
        <v>7198966.76</v>
      </c>
      <c r="G368" s="11"/>
      <c r="H368" s="11">
        <v>0</v>
      </c>
      <c r="I368" s="11">
        <v>0</v>
      </c>
      <c r="J368" s="11">
        <v>5825322.47</v>
      </c>
      <c r="L368" s="37">
        <f t="shared" si="73"/>
        <v>795446.0299999998</v>
      </c>
      <c r="M368" s="37">
        <f t="shared" si="74"/>
        <v>5000000</v>
      </c>
      <c r="N368" s="37"/>
      <c r="O368" s="37">
        <f t="shared" si="75"/>
        <v>0</v>
      </c>
      <c r="P368" s="37">
        <f t="shared" si="76"/>
        <v>5825322.47</v>
      </c>
      <c r="R368" s="37">
        <f t="shared" si="77"/>
        <v>1403520.73</v>
      </c>
      <c r="S368" s="37">
        <f t="shared" si="78"/>
        <v>2198966.76</v>
      </c>
      <c r="T368" s="37">
        <f t="shared" si="79"/>
        <v>1373644.29</v>
      </c>
      <c r="U368" s="3">
        <f t="shared" si="72"/>
        <v>3260927.8100000005</v>
      </c>
      <c r="V368" s="3">
        <f t="shared" si="80"/>
        <v>3260927.8100000005</v>
      </c>
    </row>
    <row r="369" spans="1:22" ht="21" customHeight="1">
      <c r="A369" s="16"/>
      <c r="B369" s="12" t="s">
        <v>107</v>
      </c>
      <c r="C369" s="28">
        <f>C370+C371</f>
        <v>4238946.65</v>
      </c>
      <c r="D369" s="28">
        <f>D370+D371</f>
        <v>0</v>
      </c>
      <c r="E369" s="28">
        <f>E370+E371</f>
        <v>144260.51</v>
      </c>
      <c r="F369" s="28">
        <f>F370+F371</f>
        <v>978018.8400000001</v>
      </c>
      <c r="G369" s="28"/>
      <c r="H369" s="28">
        <f>H370+H371</f>
        <v>0</v>
      </c>
      <c r="I369" s="28">
        <f>I370+I371</f>
        <v>45935.65</v>
      </c>
      <c r="J369" s="28">
        <f>J370+J371</f>
        <v>978018.8400000001</v>
      </c>
      <c r="L369" s="37">
        <f t="shared" si="73"/>
        <v>144260.51</v>
      </c>
      <c r="M369" s="37">
        <f t="shared" si="74"/>
        <v>833758.3300000001</v>
      </c>
      <c r="N369" s="37"/>
      <c r="O369" s="37">
        <f t="shared" si="75"/>
        <v>45935.65</v>
      </c>
      <c r="P369" s="37">
        <f t="shared" si="76"/>
        <v>932083.1900000001</v>
      </c>
      <c r="R369" s="37">
        <f t="shared" si="77"/>
        <v>0</v>
      </c>
      <c r="S369" s="37">
        <f t="shared" si="78"/>
        <v>98324.86000000002</v>
      </c>
      <c r="T369" s="37">
        <f t="shared" si="79"/>
        <v>0</v>
      </c>
      <c r="U369" s="3">
        <f t="shared" si="72"/>
        <v>3260927.8100000005</v>
      </c>
      <c r="V369" s="3">
        <f t="shared" si="80"/>
        <v>3260927.8100000005</v>
      </c>
    </row>
    <row r="370" spans="1:22" ht="13.5" customHeight="1">
      <c r="A370" s="16"/>
      <c r="B370" s="10" t="s">
        <v>0</v>
      </c>
      <c r="C370" s="11">
        <v>4238946.65</v>
      </c>
      <c r="D370" s="11">
        <v>0</v>
      </c>
      <c r="E370" s="11">
        <v>144260.51</v>
      </c>
      <c r="F370" s="11">
        <v>978018.8400000001</v>
      </c>
      <c r="G370" s="11"/>
      <c r="H370" s="11">
        <v>0</v>
      </c>
      <c r="I370" s="11">
        <v>45935.65</v>
      </c>
      <c r="J370" s="11">
        <v>978018.8400000001</v>
      </c>
      <c r="L370" s="37">
        <f t="shared" si="73"/>
        <v>144260.51</v>
      </c>
      <c r="M370" s="37">
        <f t="shared" si="74"/>
        <v>833758.3300000001</v>
      </c>
      <c r="N370" s="37"/>
      <c r="O370" s="37">
        <f t="shared" si="75"/>
        <v>45935.65</v>
      </c>
      <c r="P370" s="37">
        <f t="shared" si="76"/>
        <v>932083.1900000001</v>
      </c>
      <c r="R370" s="37">
        <f t="shared" si="77"/>
        <v>0</v>
      </c>
      <c r="S370" s="37">
        <f t="shared" si="78"/>
        <v>98324.86000000002</v>
      </c>
      <c r="T370" s="37">
        <f t="shared" si="79"/>
        <v>0</v>
      </c>
      <c r="U370" s="3">
        <f t="shared" si="72"/>
        <v>0</v>
      </c>
      <c r="V370" s="3">
        <f t="shared" si="80"/>
        <v>0</v>
      </c>
    </row>
    <row r="371" spans="1:22" ht="13.5" customHeight="1">
      <c r="A371" s="16"/>
      <c r="B371" s="10" t="s">
        <v>2</v>
      </c>
      <c r="C371" s="11">
        <v>0</v>
      </c>
      <c r="D371" s="11">
        <v>0</v>
      </c>
      <c r="E371" s="11">
        <v>0</v>
      </c>
      <c r="F371" s="11">
        <v>0</v>
      </c>
      <c r="G371" s="11"/>
      <c r="H371" s="11">
        <v>0</v>
      </c>
      <c r="I371" s="11">
        <v>0</v>
      </c>
      <c r="J371" s="11">
        <v>0</v>
      </c>
      <c r="L371" s="37">
        <f t="shared" si="73"/>
        <v>0</v>
      </c>
      <c r="M371" s="37">
        <f t="shared" si="74"/>
        <v>0</v>
      </c>
      <c r="N371" s="37"/>
      <c r="O371" s="37">
        <f t="shared" si="75"/>
        <v>0</v>
      </c>
      <c r="P371" s="37">
        <f t="shared" si="76"/>
        <v>0</v>
      </c>
      <c r="R371" s="37">
        <f t="shared" si="77"/>
        <v>0</v>
      </c>
      <c r="S371" s="37">
        <f t="shared" si="78"/>
        <v>0</v>
      </c>
      <c r="T371" s="37">
        <f t="shared" si="79"/>
        <v>0</v>
      </c>
      <c r="U371" s="3">
        <f t="shared" si="72"/>
        <v>161026857.29</v>
      </c>
      <c r="V371" s="3">
        <f t="shared" si="80"/>
        <v>142714024.24</v>
      </c>
    </row>
    <row r="372" spans="1:22" ht="21" customHeight="1">
      <c r="A372" s="16"/>
      <c r="B372" s="12" t="s">
        <v>70</v>
      </c>
      <c r="C372" s="28">
        <f>C373+C374</f>
        <v>176604176.32</v>
      </c>
      <c r="D372" s="28">
        <f>D373+D374</f>
        <v>12360728.110000001</v>
      </c>
      <c r="E372" s="28">
        <f>E373+E374</f>
        <v>22734434.67</v>
      </c>
      <c r="F372" s="28">
        <f>F373+F374</f>
        <v>33890152.08</v>
      </c>
      <c r="G372" s="28"/>
      <c r="H372" s="28">
        <f>H373+H374</f>
        <v>0</v>
      </c>
      <c r="I372" s="28">
        <f>I373+I374</f>
        <v>86884</v>
      </c>
      <c r="J372" s="28">
        <f>J373+J374</f>
        <v>15577319.030000001</v>
      </c>
      <c r="L372" s="37">
        <f t="shared" si="73"/>
        <v>10373706.56</v>
      </c>
      <c r="M372" s="37">
        <f t="shared" si="74"/>
        <v>11155717.409999996</v>
      </c>
      <c r="N372" s="37"/>
      <c r="O372" s="37">
        <f t="shared" si="75"/>
        <v>86884</v>
      </c>
      <c r="P372" s="37">
        <f t="shared" si="76"/>
        <v>15490435.030000001</v>
      </c>
      <c r="R372" s="37">
        <f t="shared" si="77"/>
        <v>12360728.110000001</v>
      </c>
      <c r="S372" s="37">
        <f t="shared" si="78"/>
        <v>22647550.67</v>
      </c>
      <c r="T372" s="37">
        <f t="shared" si="79"/>
        <v>18312833.049999997</v>
      </c>
      <c r="U372" s="3">
        <f t="shared" si="72"/>
        <v>134508686.85</v>
      </c>
      <c r="V372" s="3">
        <f t="shared" si="80"/>
        <v>116195853.80000001</v>
      </c>
    </row>
    <row r="373" spans="1:22" ht="13.5" customHeight="1">
      <c r="A373" s="16"/>
      <c r="B373" s="10" t="s">
        <v>0</v>
      </c>
      <c r="C373" s="11">
        <v>146948746.43</v>
      </c>
      <c r="D373" s="11">
        <v>10250964.21</v>
      </c>
      <c r="E373" s="11">
        <v>20501928.42</v>
      </c>
      <c r="F373" s="11">
        <v>30752892.63</v>
      </c>
      <c r="G373" s="11"/>
      <c r="H373" s="11">
        <v>0</v>
      </c>
      <c r="I373" s="11">
        <v>86884</v>
      </c>
      <c r="J373" s="11">
        <v>12440059.58</v>
      </c>
      <c r="L373" s="37">
        <f t="shared" si="73"/>
        <v>10250964.21</v>
      </c>
      <c r="M373" s="37">
        <f t="shared" si="74"/>
        <v>10250964.209999997</v>
      </c>
      <c r="N373" s="37"/>
      <c r="O373" s="37">
        <f t="shared" si="75"/>
        <v>86884</v>
      </c>
      <c r="P373" s="37">
        <f t="shared" si="76"/>
        <v>12353175.58</v>
      </c>
      <c r="R373" s="37">
        <f t="shared" si="77"/>
        <v>10250964.21</v>
      </c>
      <c r="S373" s="37">
        <f t="shared" si="78"/>
        <v>20415044.42</v>
      </c>
      <c r="T373" s="37">
        <f t="shared" si="79"/>
        <v>18312833.049999997</v>
      </c>
      <c r="U373" s="3">
        <f t="shared" si="72"/>
        <v>26518170.44</v>
      </c>
      <c r="V373" s="3">
        <f t="shared" si="80"/>
        <v>26518170.44</v>
      </c>
    </row>
    <row r="374" spans="1:22" ht="13.5" customHeight="1">
      <c r="A374" s="16"/>
      <c r="B374" s="10" t="s">
        <v>2</v>
      </c>
      <c r="C374" s="11">
        <v>29655429.89</v>
      </c>
      <c r="D374" s="11">
        <v>2109763.9</v>
      </c>
      <c r="E374" s="11">
        <v>2232506.25</v>
      </c>
      <c r="F374" s="11">
        <v>3137259.45</v>
      </c>
      <c r="G374" s="11"/>
      <c r="H374" s="11">
        <v>0</v>
      </c>
      <c r="I374" s="11">
        <v>0</v>
      </c>
      <c r="J374" s="11">
        <v>3137259.45</v>
      </c>
      <c r="L374" s="37">
        <f t="shared" si="73"/>
        <v>122742.3500000001</v>
      </c>
      <c r="M374" s="37">
        <f t="shared" si="74"/>
        <v>904753.2000000002</v>
      </c>
      <c r="N374" s="37"/>
      <c r="O374" s="37">
        <f t="shared" si="75"/>
        <v>0</v>
      </c>
      <c r="P374" s="37">
        <f t="shared" si="76"/>
        <v>3137259.45</v>
      </c>
      <c r="R374" s="37">
        <f t="shared" si="77"/>
        <v>2109763.9</v>
      </c>
      <c r="S374" s="37">
        <f t="shared" si="78"/>
        <v>2232506.25</v>
      </c>
      <c r="T374" s="37">
        <f t="shared" si="79"/>
        <v>0</v>
      </c>
      <c r="U374" s="3">
        <f t="shared" si="72"/>
        <v>7895732.970000001</v>
      </c>
      <c r="V374" s="3">
        <f t="shared" si="80"/>
        <v>6050433.3100000005</v>
      </c>
    </row>
    <row r="375" spans="1:22" ht="21" customHeight="1">
      <c r="A375" s="16"/>
      <c r="B375" s="12" t="s">
        <v>71</v>
      </c>
      <c r="C375" s="28">
        <f>C376+C377</f>
        <v>9214456.71</v>
      </c>
      <c r="D375" s="28">
        <f>D376+D377</f>
        <v>368068</v>
      </c>
      <c r="E375" s="28">
        <f>E376+E377</f>
        <v>1385070</v>
      </c>
      <c r="F375" s="28">
        <f>F376+F377</f>
        <v>3164023.4</v>
      </c>
      <c r="G375" s="28"/>
      <c r="H375" s="28">
        <f>H376+H377</f>
        <v>0</v>
      </c>
      <c r="I375" s="28">
        <f>I376+I377</f>
        <v>0</v>
      </c>
      <c r="J375" s="28">
        <f>J376+J377</f>
        <v>1318723.74</v>
      </c>
      <c r="L375" s="37">
        <f t="shared" si="73"/>
        <v>1017002</v>
      </c>
      <c r="M375" s="37">
        <f t="shared" si="74"/>
        <v>1778953.4</v>
      </c>
      <c r="N375" s="37"/>
      <c r="O375" s="37">
        <f t="shared" si="75"/>
        <v>0</v>
      </c>
      <c r="P375" s="37">
        <f t="shared" si="76"/>
        <v>1318723.74</v>
      </c>
      <c r="R375" s="37">
        <f t="shared" si="77"/>
        <v>368068</v>
      </c>
      <c r="S375" s="37">
        <f t="shared" si="78"/>
        <v>1385070</v>
      </c>
      <c r="T375" s="37">
        <f t="shared" si="79"/>
        <v>1845299.66</v>
      </c>
      <c r="U375" s="3">
        <f t="shared" si="72"/>
        <v>7186852.57</v>
      </c>
      <c r="V375" s="3">
        <f t="shared" si="80"/>
        <v>6053433.3100000005</v>
      </c>
    </row>
    <row r="376" spans="1:22" ht="13.5" customHeight="1">
      <c r="A376" s="16"/>
      <c r="B376" s="10" t="s">
        <v>0</v>
      </c>
      <c r="C376" s="11">
        <v>8505576.31</v>
      </c>
      <c r="D376" s="11">
        <v>368068</v>
      </c>
      <c r="E376" s="11">
        <v>1385070</v>
      </c>
      <c r="F376" s="11">
        <v>2452143</v>
      </c>
      <c r="G376" s="11"/>
      <c r="H376" s="11">
        <v>0</v>
      </c>
      <c r="I376" s="11">
        <v>0</v>
      </c>
      <c r="J376" s="11">
        <v>1318723.74</v>
      </c>
      <c r="L376" s="37">
        <f t="shared" si="73"/>
        <v>1017002</v>
      </c>
      <c r="M376" s="37">
        <f t="shared" si="74"/>
        <v>1067073</v>
      </c>
      <c r="N376" s="37"/>
      <c r="O376" s="37">
        <f t="shared" si="75"/>
        <v>0</v>
      </c>
      <c r="P376" s="37">
        <f t="shared" si="76"/>
        <v>1318723.74</v>
      </c>
      <c r="R376" s="37">
        <f t="shared" si="77"/>
        <v>368068</v>
      </c>
      <c r="S376" s="37">
        <f t="shared" si="78"/>
        <v>1385070</v>
      </c>
      <c r="T376" s="37">
        <f t="shared" si="79"/>
        <v>1133419.26</v>
      </c>
      <c r="U376" s="3">
        <f t="shared" si="72"/>
        <v>708880.4</v>
      </c>
      <c r="V376" s="3">
        <f t="shared" si="80"/>
        <v>-3000</v>
      </c>
    </row>
    <row r="377" spans="1:22" ht="13.5" customHeight="1">
      <c r="A377" s="16"/>
      <c r="B377" s="10" t="s">
        <v>2</v>
      </c>
      <c r="C377" s="11">
        <v>708880.4</v>
      </c>
      <c r="D377" s="11">
        <v>0</v>
      </c>
      <c r="E377" s="11">
        <v>0</v>
      </c>
      <c r="F377" s="11">
        <v>711880.4</v>
      </c>
      <c r="G377" s="11"/>
      <c r="H377" s="11">
        <v>0</v>
      </c>
      <c r="I377" s="11">
        <v>0</v>
      </c>
      <c r="J377" s="11">
        <v>0</v>
      </c>
      <c r="L377" s="37">
        <f t="shared" si="73"/>
        <v>0</v>
      </c>
      <c r="M377" s="37">
        <f t="shared" si="74"/>
        <v>711880.4</v>
      </c>
      <c r="N377" s="37"/>
      <c r="O377" s="37">
        <f t="shared" si="75"/>
        <v>0</v>
      </c>
      <c r="P377" s="37">
        <f t="shared" si="76"/>
        <v>0</v>
      </c>
      <c r="R377" s="37">
        <f t="shared" si="77"/>
        <v>0</v>
      </c>
      <c r="S377" s="37">
        <f t="shared" si="78"/>
        <v>0</v>
      </c>
      <c r="T377" s="37">
        <f t="shared" si="79"/>
        <v>711880.4</v>
      </c>
      <c r="U377" s="3">
        <f t="shared" si="72"/>
        <v>11547788.28</v>
      </c>
      <c r="V377" s="3">
        <f t="shared" si="80"/>
        <v>11547788.28</v>
      </c>
    </row>
    <row r="378" spans="1:22" ht="13.5" customHeight="1">
      <c r="A378" s="16"/>
      <c r="B378" s="12" t="s">
        <v>149</v>
      </c>
      <c r="C378" s="28">
        <f>C379+C380</f>
        <v>15974554.42</v>
      </c>
      <c r="D378" s="28">
        <f>D379+D380</f>
        <v>3012890.2600000002</v>
      </c>
      <c r="E378" s="28">
        <f>E379+E380</f>
        <v>3096400.22</v>
      </c>
      <c r="F378" s="28">
        <f>F379+F380</f>
        <v>4426766.140000001</v>
      </c>
      <c r="G378" s="28"/>
      <c r="H378" s="28">
        <f>H379+H380</f>
        <v>3012890.2600000002</v>
      </c>
      <c r="I378" s="28">
        <f>I379+I380</f>
        <v>3096400.22</v>
      </c>
      <c r="J378" s="28">
        <f>J379+J380</f>
        <v>4426766.140000001</v>
      </c>
      <c r="L378" s="37">
        <f t="shared" si="73"/>
        <v>83509.95999999996</v>
      </c>
      <c r="M378" s="37">
        <f t="shared" si="74"/>
        <v>1330365.9200000004</v>
      </c>
      <c r="N378" s="37"/>
      <c r="O378" s="37">
        <f t="shared" si="75"/>
        <v>83509.95999999996</v>
      </c>
      <c r="P378" s="37">
        <f t="shared" si="76"/>
        <v>1330365.9200000004</v>
      </c>
      <c r="R378" s="37">
        <f t="shared" si="77"/>
        <v>0</v>
      </c>
      <c r="S378" s="37">
        <f t="shared" si="78"/>
        <v>0</v>
      </c>
      <c r="T378" s="37">
        <f t="shared" si="79"/>
        <v>0</v>
      </c>
      <c r="U378" s="3">
        <f t="shared" si="72"/>
        <v>11547788.28</v>
      </c>
      <c r="V378" s="3">
        <f t="shared" si="80"/>
        <v>11547788.28</v>
      </c>
    </row>
    <row r="379" spans="1:22" ht="13.5" customHeight="1">
      <c r="A379" s="16"/>
      <c r="B379" s="10" t="s">
        <v>0</v>
      </c>
      <c r="C379" s="11">
        <v>15974554.42</v>
      </c>
      <c r="D379" s="11">
        <v>3012890.2600000002</v>
      </c>
      <c r="E379" s="11">
        <v>3096400.22</v>
      </c>
      <c r="F379" s="11">
        <v>4426766.140000001</v>
      </c>
      <c r="G379" s="11"/>
      <c r="H379" s="11">
        <v>3012890.2600000002</v>
      </c>
      <c r="I379" s="11">
        <v>3096400.22</v>
      </c>
      <c r="J379" s="11">
        <v>4426766.140000001</v>
      </c>
      <c r="L379" s="37">
        <f t="shared" si="73"/>
        <v>83509.95999999996</v>
      </c>
      <c r="M379" s="37">
        <f t="shared" si="74"/>
        <v>1330365.9200000004</v>
      </c>
      <c r="N379" s="37"/>
      <c r="O379" s="37">
        <f t="shared" si="75"/>
        <v>83509.95999999996</v>
      </c>
      <c r="P379" s="37">
        <f t="shared" si="76"/>
        <v>1330365.9200000004</v>
      </c>
      <c r="R379" s="37">
        <f t="shared" si="77"/>
        <v>0</v>
      </c>
      <c r="S379" s="37">
        <f t="shared" si="78"/>
        <v>0</v>
      </c>
      <c r="T379" s="37">
        <f t="shared" si="79"/>
        <v>0</v>
      </c>
      <c r="U379" s="3">
        <f t="shared" si="72"/>
        <v>0</v>
      </c>
      <c r="V379" s="3">
        <f t="shared" si="80"/>
        <v>0</v>
      </c>
    </row>
    <row r="380" spans="1:22" ht="13.5" customHeight="1">
      <c r="A380" s="16"/>
      <c r="B380" s="10" t="s">
        <v>2</v>
      </c>
      <c r="C380" s="11">
        <v>0</v>
      </c>
      <c r="D380" s="11">
        <v>0</v>
      </c>
      <c r="E380" s="11">
        <v>0</v>
      </c>
      <c r="F380" s="11">
        <v>0</v>
      </c>
      <c r="G380" s="11"/>
      <c r="H380" s="11">
        <v>0</v>
      </c>
      <c r="I380" s="11">
        <v>0</v>
      </c>
      <c r="J380" s="11">
        <v>0</v>
      </c>
      <c r="L380" s="37">
        <f aca="true" t="shared" si="84" ref="L380:L443">+E380-D380</f>
        <v>0</v>
      </c>
      <c r="M380" s="37">
        <f aca="true" t="shared" si="85" ref="M380:M443">+F380-E380</f>
        <v>0</v>
      </c>
      <c r="N380" s="37"/>
      <c r="O380" s="37">
        <f aca="true" t="shared" si="86" ref="O380:O443">+I380-H380</f>
        <v>0</v>
      </c>
      <c r="P380" s="37">
        <f aca="true" t="shared" si="87" ref="P380:P443">+J380-I380</f>
        <v>0</v>
      </c>
      <c r="R380" s="37">
        <f aca="true" t="shared" si="88" ref="R380:R443">+D380-H380</f>
        <v>0</v>
      </c>
      <c r="S380" s="37">
        <f aca="true" t="shared" si="89" ref="S380:S443">+E380-I380</f>
        <v>0</v>
      </c>
      <c r="T380" s="37">
        <f aca="true" t="shared" si="90" ref="T380:T443">+F380-J380</f>
        <v>0</v>
      </c>
      <c r="U380" s="3">
        <f t="shared" si="72"/>
        <v>3871384.19</v>
      </c>
      <c r="V380" s="3">
        <f t="shared" si="80"/>
        <v>3871384.19</v>
      </c>
    </row>
    <row r="381" spans="1:22" ht="13.5" customHeight="1">
      <c r="A381" s="16"/>
      <c r="B381" s="12" t="s">
        <v>204</v>
      </c>
      <c r="C381" s="28">
        <f>C382+C383</f>
        <v>4184384.19</v>
      </c>
      <c r="D381" s="28">
        <f aca="true" t="shared" si="91" ref="D381:J381">D382+D383</f>
        <v>0</v>
      </c>
      <c r="E381" s="28">
        <f t="shared" si="91"/>
        <v>313000</v>
      </c>
      <c r="F381" s="28">
        <f t="shared" si="91"/>
        <v>313000</v>
      </c>
      <c r="G381" s="28"/>
      <c r="H381" s="28">
        <f t="shared" si="91"/>
        <v>0</v>
      </c>
      <c r="I381" s="28">
        <f t="shared" si="91"/>
        <v>313000</v>
      </c>
      <c r="J381" s="28">
        <f t="shared" si="91"/>
        <v>313000</v>
      </c>
      <c r="L381" s="37">
        <f t="shared" si="84"/>
        <v>313000</v>
      </c>
      <c r="M381" s="37">
        <f t="shared" si="85"/>
        <v>0</v>
      </c>
      <c r="N381" s="37"/>
      <c r="O381" s="37">
        <f t="shared" si="86"/>
        <v>313000</v>
      </c>
      <c r="P381" s="37">
        <f t="shared" si="87"/>
        <v>0</v>
      </c>
      <c r="R381" s="37">
        <f t="shared" si="88"/>
        <v>0</v>
      </c>
      <c r="S381" s="37">
        <f t="shared" si="89"/>
        <v>0</v>
      </c>
      <c r="T381" s="37">
        <f t="shared" si="90"/>
        <v>0</v>
      </c>
      <c r="U381" s="3">
        <f t="shared" si="72"/>
        <v>3871384.19</v>
      </c>
      <c r="V381" s="3">
        <f t="shared" si="80"/>
        <v>3871384.19</v>
      </c>
    </row>
    <row r="382" spans="1:22" ht="13.5" customHeight="1">
      <c r="A382" s="16"/>
      <c r="B382" s="10" t="s">
        <v>0</v>
      </c>
      <c r="C382" s="11">
        <v>4184384.19</v>
      </c>
      <c r="D382" s="11">
        <v>0</v>
      </c>
      <c r="E382" s="11">
        <v>313000</v>
      </c>
      <c r="F382" s="11">
        <v>313000</v>
      </c>
      <c r="G382" s="11"/>
      <c r="H382" s="11">
        <v>0</v>
      </c>
      <c r="I382" s="11">
        <v>313000</v>
      </c>
      <c r="J382" s="11">
        <v>313000</v>
      </c>
      <c r="L382" s="37">
        <f t="shared" si="84"/>
        <v>313000</v>
      </c>
      <c r="M382" s="37">
        <f t="shared" si="85"/>
        <v>0</v>
      </c>
      <c r="N382" s="37"/>
      <c r="O382" s="37">
        <f t="shared" si="86"/>
        <v>313000</v>
      </c>
      <c r="P382" s="37">
        <f t="shared" si="87"/>
        <v>0</v>
      </c>
      <c r="R382" s="37">
        <f t="shared" si="88"/>
        <v>0</v>
      </c>
      <c r="S382" s="37">
        <f t="shared" si="89"/>
        <v>0</v>
      </c>
      <c r="T382" s="37">
        <f t="shared" si="90"/>
        <v>0</v>
      </c>
      <c r="U382" s="3">
        <f t="shared" si="72"/>
        <v>0</v>
      </c>
      <c r="V382" s="3">
        <f t="shared" si="80"/>
        <v>0</v>
      </c>
    </row>
    <row r="383" spans="1:22" ht="13.5" customHeight="1">
      <c r="A383" s="16"/>
      <c r="B383" s="10" t="s">
        <v>2</v>
      </c>
      <c r="C383" s="11">
        <v>0</v>
      </c>
      <c r="D383" s="11">
        <v>0</v>
      </c>
      <c r="E383" s="11">
        <v>0</v>
      </c>
      <c r="F383" s="11">
        <v>0</v>
      </c>
      <c r="G383" s="11"/>
      <c r="H383" s="11">
        <v>0</v>
      </c>
      <c r="I383" s="11">
        <v>0</v>
      </c>
      <c r="J383" s="11">
        <v>0</v>
      </c>
      <c r="L383" s="37">
        <f t="shared" si="84"/>
        <v>0</v>
      </c>
      <c r="M383" s="37">
        <f t="shared" si="85"/>
        <v>0</v>
      </c>
      <c r="N383" s="37"/>
      <c r="O383" s="37">
        <f t="shared" si="86"/>
        <v>0</v>
      </c>
      <c r="P383" s="37">
        <f t="shared" si="87"/>
        <v>0</v>
      </c>
      <c r="R383" s="37">
        <f t="shared" si="88"/>
        <v>0</v>
      </c>
      <c r="S383" s="37">
        <f t="shared" si="89"/>
        <v>0</v>
      </c>
      <c r="T383" s="37">
        <f t="shared" si="90"/>
        <v>0</v>
      </c>
      <c r="U383" s="3">
        <f t="shared" si="72"/>
        <v>760447.87</v>
      </c>
      <c r="V383" s="3">
        <f t="shared" si="80"/>
        <v>734637.87</v>
      </c>
    </row>
    <row r="384" spans="1:22" ht="13.5" customHeight="1">
      <c r="A384" s="16"/>
      <c r="B384" s="12" t="s">
        <v>108</v>
      </c>
      <c r="C384" s="28">
        <f>C385+C386</f>
        <v>959696.72</v>
      </c>
      <c r="D384" s="28">
        <f>D385+D386</f>
        <v>0</v>
      </c>
      <c r="E384" s="28">
        <f>E385+E386</f>
        <v>37922.28</v>
      </c>
      <c r="F384" s="28">
        <f>F385+F386</f>
        <v>225058.85</v>
      </c>
      <c r="G384" s="28"/>
      <c r="H384" s="28">
        <f>H385+H386</f>
        <v>0</v>
      </c>
      <c r="I384" s="28">
        <f>I385+I386</f>
        <v>37922.28</v>
      </c>
      <c r="J384" s="28">
        <f>J385+J386</f>
        <v>199248.85</v>
      </c>
      <c r="L384" s="37">
        <f t="shared" si="84"/>
        <v>37922.28</v>
      </c>
      <c r="M384" s="37">
        <f t="shared" si="85"/>
        <v>187136.57</v>
      </c>
      <c r="N384" s="37"/>
      <c r="O384" s="37">
        <f t="shared" si="86"/>
        <v>37922.28</v>
      </c>
      <c r="P384" s="37">
        <f t="shared" si="87"/>
        <v>161326.57</v>
      </c>
      <c r="R384" s="37">
        <f t="shared" si="88"/>
        <v>0</v>
      </c>
      <c r="S384" s="37">
        <f t="shared" si="89"/>
        <v>0</v>
      </c>
      <c r="T384" s="37">
        <f t="shared" si="90"/>
        <v>25810</v>
      </c>
      <c r="U384" s="3">
        <f t="shared" si="72"/>
        <v>760447.87</v>
      </c>
      <c r="V384" s="3">
        <f t="shared" si="80"/>
        <v>734637.87</v>
      </c>
    </row>
    <row r="385" spans="1:22" ht="13.5" customHeight="1">
      <c r="A385" s="16"/>
      <c r="B385" s="10" t="s">
        <v>0</v>
      </c>
      <c r="C385" s="11">
        <v>959696.72</v>
      </c>
      <c r="D385" s="11">
        <v>0</v>
      </c>
      <c r="E385" s="11">
        <v>37922.28</v>
      </c>
      <c r="F385" s="11">
        <v>225058.85</v>
      </c>
      <c r="G385" s="11"/>
      <c r="H385" s="11">
        <v>0</v>
      </c>
      <c r="I385" s="11">
        <v>37922.28</v>
      </c>
      <c r="J385" s="11">
        <v>199248.85</v>
      </c>
      <c r="L385" s="37">
        <f t="shared" si="84"/>
        <v>37922.28</v>
      </c>
      <c r="M385" s="37">
        <f t="shared" si="85"/>
        <v>187136.57</v>
      </c>
      <c r="N385" s="37"/>
      <c r="O385" s="37">
        <f t="shared" si="86"/>
        <v>37922.28</v>
      </c>
      <c r="P385" s="37">
        <f t="shared" si="87"/>
        <v>161326.57</v>
      </c>
      <c r="R385" s="37">
        <f t="shared" si="88"/>
        <v>0</v>
      </c>
      <c r="S385" s="37">
        <f t="shared" si="89"/>
        <v>0</v>
      </c>
      <c r="T385" s="37">
        <f t="shared" si="90"/>
        <v>25810</v>
      </c>
      <c r="U385" s="3">
        <f aca="true" t="shared" si="92" ref="U385:U448">C386-J386</f>
        <v>0</v>
      </c>
      <c r="V385" s="3">
        <f t="shared" si="80"/>
        <v>0</v>
      </c>
    </row>
    <row r="386" spans="1:22" ht="13.5" customHeight="1">
      <c r="A386" s="16"/>
      <c r="B386" s="10" t="s">
        <v>2</v>
      </c>
      <c r="C386" s="11">
        <v>0</v>
      </c>
      <c r="D386" s="11">
        <v>0</v>
      </c>
      <c r="E386" s="11">
        <v>0</v>
      </c>
      <c r="F386" s="11">
        <v>0</v>
      </c>
      <c r="G386" s="11"/>
      <c r="H386" s="11">
        <v>0</v>
      </c>
      <c r="I386" s="11">
        <v>0</v>
      </c>
      <c r="J386" s="11">
        <v>0</v>
      </c>
      <c r="L386" s="37">
        <f t="shared" si="84"/>
        <v>0</v>
      </c>
      <c r="M386" s="37">
        <f t="shared" si="85"/>
        <v>0</v>
      </c>
      <c r="N386" s="37"/>
      <c r="O386" s="37">
        <f t="shared" si="86"/>
        <v>0</v>
      </c>
      <c r="P386" s="37">
        <f t="shared" si="87"/>
        <v>0</v>
      </c>
      <c r="R386" s="37">
        <f t="shared" si="88"/>
        <v>0</v>
      </c>
      <c r="S386" s="37">
        <f t="shared" si="89"/>
        <v>0</v>
      </c>
      <c r="T386" s="37">
        <f t="shared" si="90"/>
        <v>0</v>
      </c>
      <c r="U386" s="3">
        <f t="shared" si="92"/>
        <v>2307878519.04</v>
      </c>
      <c r="V386" s="3">
        <f t="shared" si="80"/>
        <v>2270578519.04</v>
      </c>
    </row>
    <row r="387" spans="1:22" ht="21" customHeight="1">
      <c r="A387" s="16"/>
      <c r="B387" s="12" t="s">
        <v>160</v>
      </c>
      <c r="C387" s="28">
        <f>C388+C389</f>
        <v>3040000141</v>
      </c>
      <c r="D387" s="28">
        <f>D388+D389</f>
        <v>497048525.13</v>
      </c>
      <c r="E387" s="28">
        <f>E388+E389</f>
        <v>625562282.23</v>
      </c>
      <c r="F387" s="28">
        <f>F388+F389</f>
        <v>769421621.96</v>
      </c>
      <c r="G387" s="28"/>
      <c r="H387" s="28">
        <f>H388+H389</f>
        <v>485148525.13</v>
      </c>
      <c r="I387" s="28">
        <f>I388+I389</f>
        <v>591622282.23</v>
      </c>
      <c r="J387" s="28">
        <f>J388+J389</f>
        <v>732121621.96</v>
      </c>
      <c r="L387" s="37">
        <f t="shared" si="84"/>
        <v>128513757.10000002</v>
      </c>
      <c r="M387" s="37">
        <f t="shared" si="85"/>
        <v>143859339.73000002</v>
      </c>
      <c r="N387" s="37"/>
      <c r="O387" s="37">
        <f t="shared" si="86"/>
        <v>106473757.10000002</v>
      </c>
      <c r="P387" s="37">
        <f t="shared" si="87"/>
        <v>140499339.73000002</v>
      </c>
      <c r="R387" s="37">
        <f t="shared" si="88"/>
        <v>11900000</v>
      </c>
      <c r="S387" s="37">
        <f t="shared" si="89"/>
        <v>33940000</v>
      </c>
      <c r="T387" s="37">
        <f t="shared" si="90"/>
        <v>37300000</v>
      </c>
      <c r="U387" s="3">
        <f t="shared" si="92"/>
        <v>2214878519.04</v>
      </c>
      <c r="V387" s="3">
        <f t="shared" si="80"/>
        <v>2214878519.04</v>
      </c>
    </row>
    <row r="388" spans="1:22" ht="13.5" customHeight="1">
      <c r="A388" s="16"/>
      <c r="B388" s="10" t="s">
        <v>0</v>
      </c>
      <c r="C388" s="11">
        <v>2947000141</v>
      </c>
      <c r="D388" s="11">
        <v>485148525.13</v>
      </c>
      <c r="E388" s="11">
        <v>591622282.23</v>
      </c>
      <c r="F388" s="11">
        <v>732121621.96</v>
      </c>
      <c r="G388" s="11"/>
      <c r="H388" s="11">
        <v>485148525.13</v>
      </c>
      <c r="I388" s="11">
        <v>591622282.23</v>
      </c>
      <c r="J388" s="11">
        <v>732121621.96</v>
      </c>
      <c r="L388" s="37">
        <f t="shared" si="84"/>
        <v>106473757.10000002</v>
      </c>
      <c r="M388" s="37">
        <f t="shared" si="85"/>
        <v>140499339.73000002</v>
      </c>
      <c r="N388" s="37"/>
      <c r="O388" s="37">
        <f t="shared" si="86"/>
        <v>106473757.10000002</v>
      </c>
      <c r="P388" s="37">
        <f t="shared" si="87"/>
        <v>140499339.73000002</v>
      </c>
      <c r="R388" s="37">
        <f t="shared" si="88"/>
        <v>0</v>
      </c>
      <c r="S388" s="37">
        <f t="shared" si="89"/>
        <v>0</v>
      </c>
      <c r="T388" s="37">
        <f t="shared" si="90"/>
        <v>0</v>
      </c>
      <c r="U388" s="3">
        <f t="shared" si="92"/>
        <v>93000000</v>
      </c>
      <c r="V388" s="3">
        <f t="shared" si="80"/>
        <v>55700000</v>
      </c>
    </row>
    <row r="389" spans="1:22" ht="13.5" customHeight="1">
      <c r="A389" s="16"/>
      <c r="B389" s="10" t="s">
        <v>2</v>
      </c>
      <c r="C389" s="11">
        <v>93000000</v>
      </c>
      <c r="D389" s="11">
        <v>11900000</v>
      </c>
      <c r="E389" s="11">
        <v>33940000</v>
      </c>
      <c r="F389" s="11">
        <v>37300000</v>
      </c>
      <c r="G389" s="11"/>
      <c r="H389" s="11">
        <v>0</v>
      </c>
      <c r="I389" s="11">
        <v>0</v>
      </c>
      <c r="J389" s="11">
        <v>0</v>
      </c>
      <c r="L389" s="37">
        <f t="shared" si="84"/>
        <v>22040000</v>
      </c>
      <c r="M389" s="37">
        <f t="shared" si="85"/>
        <v>3360000</v>
      </c>
      <c r="N389" s="37"/>
      <c r="O389" s="37">
        <f t="shared" si="86"/>
        <v>0</v>
      </c>
      <c r="P389" s="37">
        <f t="shared" si="87"/>
        <v>0</v>
      </c>
      <c r="R389" s="37">
        <f t="shared" si="88"/>
        <v>11900000</v>
      </c>
      <c r="S389" s="37">
        <f t="shared" si="89"/>
        <v>33940000</v>
      </c>
      <c r="T389" s="37">
        <f t="shared" si="90"/>
        <v>37300000</v>
      </c>
      <c r="U389" s="3">
        <f t="shared" si="92"/>
        <v>446941233</v>
      </c>
      <c r="V389" s="3">
        <f t="shared" si="80"/>
        <v>382142419</v>
      </c>
    </row>
    <row r="390" spans="1:22" ht="13.5" customHeight="1">
      <c r="A390" s="16" t="s">
        <v>175</v>
      </c>
      <c r="B390" s="7" t="s">
        <v>87</v>
      </c>
      <c r="C390" s="28">
        <f>C391+C392</f>
        <v>474133175</v>
      </c>
      <c r="D390" s="28">
        <f>D391+D392</f>
        <v>19911367</v>
      </c>
      <c r="E390" s="28">
        <f>E391+E392</f>
        <v>61327170</v>
      </c>
      <c r="F390" s="28">
        <f>F391+F392</f>
        <v>91990756</v>
      </c>
      <c r="G390" s="28"/>
      <c r="H390" s="28">
        <f>H391+H392</f>
        <v>4565374</v>
      </c>
      <c r="I390" s="28">
        <f>I391+I392</f>
        <v>19833580</v>
      </c>
      <c r="J390" s="28">
        <f>J391+J392</f>
        <v>27191942</v>
      </c>
      <c r="L390" s="37">
        <f t="shared" si="84"/>
        <v>41415803</v>
      </c>
      <c r="M390" s="37">
        <f t="shared" si="85"/>
        <v>30663586</v>
      </c>
      <c r="N390" s="37"/>
      <c r="O390" s="37">
        <f t="shared" si="86"/>
        <v>15268206</v>
      </c>
      <c r="P390" s="37">
        <f t="shared" si="87"/>
        <v>7358362</v>
      </c>
      <c r="R390" s="37">
        <f t="shared" si="88"/>
        <v>15345993</v>
      </c>
      <c r="S390" s="37">
        <f t="shared" si="89"/>
        <v>41493590</v>
      </c>
      <c r="T390" s="37">
        <f t="shared" si="90"/>
        <v>64798814</v>
      </c>
      <c r="U390" s="3">
        <f t="shared" si="92"/>
        <v>0</v>
      </c>
      <c r="V390" s="3">
        <f t="shared" si="80"/>
        <v>0</v>
      </c>
    </row>
    <row r="391" spans="1:22" ht="13.5" customHeight="1">
      <c r="A391" s="16"/>
      <c r="B391" s="10" t="s">
        <v>0</v>
      </c>
      <c r="C391" s="11">
        <v>0</v>
      </c>
      <c r="D391" s="11">
        <v>0</v>
      </c>
      <c r="E391" s="11">
        <v>0</v>
      </c>
      <c r="F391" s="11">
        <v>0</v>
      </c>
      <c r="G391" s="11"/>
      <c r="H391" s="11">
        <v>0</v>
      </c>
      <c r="I391" s="11">
        <v>0</v>
      </c>
      <c r="J391" s="11">
        <v>0</v>
      </c>
      <c r="L391" s="37">
        <f t="shared" si="84"/>
        <v>0</v>
      </c>
      <c r="M391" s="37">
        <f t="shared" si="85"/>
        <v>0</v>
      </c>
      <c r="N391" s="37"/>
      <c r="O391" s="37">
        <f t="shared" si="86"/>
        <v>0</v>
      </c>
      <c r="P391" s="37">
        <f t="shared" si="87"/>
        <v>0</v>
      </c>
      <c r="R391" s="37">
        <f t="shared" si="88"/>
        <v>0</v>
      </c>
      <c r="S391" s="37">
        <f t="shared" si="89"/>
        <v>0</v>
      </c>
      <c r="T391" s="37">
        <f t="shared" si="90"/>
        <v>0</v>
      </c>
      <c r="U391" s="3">
        <f t="shared" si="92"/>
        <v>446941233</v>
      </c>
      <c r="V391" s="3">
        <f aca="true" t="shared" si="93" ref="V391:V454">C392-F392</f>
        <v>382142419</v>
      </c>
    </row>
    <row r="392" spans="1:22" ht="13.5" customHeight="1">
      <c r="A392" s="16"/>
      <c r="B392" s="10" t="s">
        <v>2</v>
      </c>
      <c r="C392" s="11">
        <v>474133175</v>
      </c>
      <c r="D392" s="11">
        <v>19911367</v>
      </c>
      <c r="E392" s="11">
        <v>61327170</v>
      </c>
      <c r="F392" s="11">
        <v>91990756</v>
      </c>
      <c r="G392" s="11"/>
      <c r="H392" s="11">
        <v>4565374</v>
      </c>
      <c r="I392" s="11">
        <v>19833580</v>
      </c>
      <c r="J392" s="11">
        <v>27191942</v>
      </c>
      <c r="L392" s="37">
        <f t="shared" si="84"/>
        <v>41415803</v>
      </c>
      <c r="M392" s="37">
        <f t="shared" si="85"/>
        <v>30663586</v>
      </c>
      <c r="N392" s="37"/>
      <c r="O392" s="37">
        <f t="shared" si="86"/>
        <v>15268206</v>
      </c>
      <c r="P392" s="37">
        <f t="shared" si="87"/>
        <v>7358362</v>
      </c>
      <c r="R392" s="37">
        <f t="shared" si="88"/>
        <v>15345993</v>
      </c>
      <c r="S392" s="37">
        <f t="shared" si="89"/>
        <v>41493590</v>
      </c>
      <c r="T392" s="37">
        <f t="shared" si="90"/>
        <v>64798814</v>
      </c>
      <c r="U392" s="3">
        <f t="shared" si="92"/>
        <v>0</v>
      </c>
      <c r="V392" s="3">
        <f t="shared" si="93"/>
        <v>0</v>
      </c>
    </row>
    <row r="393" spans="1:22" ht="13.5" customHeight="1">
      <c r="A393" s="16" t="s">
        <v>176</v>
      </c>
      <c r="B393" s="7" t="s">
        <v>102</v>
      </c>
      <c r="C393" s="11"/>
      <c r="D393" s="11"/>
      <c r="E393" s="11"/>
      <c r="F393" s="11"/>
      <c r="G393" s="11"/>
      <c r="H393" s="11"/>
      <c r="I393" s="11"/>
      <c r="J393" s="11"/>
      <c r="L393" s="37">
        <f t="shared" si="84"/>
        <v>0</v>
      </c>
      <c r="M393" s="37">
        <f t="shared" si="85"/>
        <v>0</v>
      </c>
      <c r="N393" s="37"/>
      <c r="O393" s="37">
        <f t="shared" si="86"/>
        <v>0</v>
      </c>
      <c r="P393" s="37">
        <f t="shared" si="87"/>
        <v>0</v>
      </c>
      <c r="R393" s="37">
        <f t="shared" si="88"/>
        <v>0</v>
      </c>
      <c r="S393" s="37">
        <f t="shared" si="89"/>
        <v>0</v>
      </c>
      <c r="T393" s="37">
        <f t="shared" si="90"/>
        <v>0</v>
      </c>
      <c r="U393" s="3">
        <f t="shared" si="92"/>
        <v>245000891.98</v>
      </c>
      <c r="V393" s="3">
        <f t="shared" si="93"/>
        <v>231743062.53</v>
      </c>
    </row>
    <row r="394" spans="1:22" ht="13.5" customHeight="1">
      <c r="A394" s="16"/>
      <c r="B394" s="12" t="s">
        <v>23</v>
      </c>
      <c r="C394" s="28">
        <f>C395+C396</f>
        <v>263063760</v>
      </c>
      <c r="D394" s="28">
        <f aca="true" t="shared" si="94" ref="D394:J394">D395+D396</f>
        <v>106708.71</v>
      </c>
      <c r="E394" s="28">
        <f t="shared" si="94"/>
        <v>16792507.89</v>
      </c>
      <c r="F394" s="28">
        <f t="shared" si="94"/>
        <v>31320697.47</v>
      </c>
      <c r="G394" s="28"/>
      <c r="H394" s="28">
        <f t="shared" si="94"/>
        <v>91098.79</v>
      </c>
      <c r="I394" s="28">
        <f t="shared" si="94"/>
        <v>10925097.18</v>
      </c>
      <c r="J394" s="28">
        <f t="shared" si="94"/>
        <v>18062868.02</v>
      </c>
      <c r="L394" s="37">
        <f t="shared" si="84"/>
        <v>16685799.18</v>
      </c>
      <c r="M394" s="37">
        <f t="shared" si="85"/>
        <v>14528189.579999998</v>
      </c>
      <c r="N394" s="37"/>
      <c r="O394" s="37">
        <f t="shared" si="86"/>
        <v>10833998.39</v>
      </c>
      <c r="P394" s="37">
        <f t="shared" si="87"/>
        <v>7137770.84</v>
      </c>
      <c r="R394" s="37">
        <f t="shared" si="88"/>
        <v>15609.920000000013</v>
      </c>
      <c r="S394" s="37">
        <f t="shared" si="89"/>
        <v>5867410.710000001</v>
      </c>
      <c r="T394" s="37">
        <f t="shared" si="90"/>
        <v>13257829.45</v>
      </c>
      <c r="U394" s="3">
        <f t="shared" si="92"/>
        <v>183846838.09</v>
      </c>
      <c r="V394" s="3">
        <f t="shared" si="93"/>
        <v>174550498.53</v>
      </c>
    </row>
    <row r="395" spans="1:22" ht="13.5" customHeight="1">
      <c r="A395" s="16"/>
      <c r="B395" s="10" t="s">
        <v>94</v>
      </c>
      <c r="C395" s="11">
        <v>198351196</v>
      </c>
      <c r="D395" s="11">
        <v>106708.71</v>
      </c>
      <c r="E395" s="11">
        <v>13212507.89</v>
      </c>
      <c r="F395" s="11">
        <v>23800697.47</v>
      </c>
      <c r="G395" s="11"/>
      <c r="H395" s="11">
        <v>91098.79</v>
      </c>
      <c r="I395" s="11">
        <v>9739783.66</v>
      </c>
      <c r="J395" s="11">
        <v>14504357.91</v>
      </c>
      <c r="L395" s="37">
        <f t="shared" si="84"/>
        <v>13105799.18</v>
      </c>
      <c r="M395" s="37">
        <f t="shared" si="85"/>
        <v>10588189.579999998</v>
      </c>
      <c r="N395" s="37"/>
      <c r="O395" s="37">
        <f t="shared" si="86"/>
        <v>9648684.870000001</v>
      </c>
      <c r="P395" s="37">
        <f t="shared" si="87"/>
        <v>4764574.25</v>
      </c>
      <c r="R395" s="37">
        <f t="shared" si="88"/>
        <v>15609.920000000013</v>
      </c>
      <c r="S395" s="37">
        <f t="shared" si="89"/>
        <v>3472724.2300000004</v>
      </c>
      <c r="T395" s="37">
        <f t="shared" si="90"/>
        <v>9296339.559999999</v>
      </c>
      <c r="U395" s="3">
        <f t="shared" si="92"/>
        <v>61154053.89</v>
      </c>
      <c r="V395" s="3">
        <f t="shared" si="93"/>
        <v>57192564</v>
      </c>
    </row>
    <row r="396" spans="1:22" ht="13.5" customHeight="1">
      <c r="A396" s="16"/>
      <c r="B396" s="10" t="s">
        <v>2</v>
      </c>
      <c r="C396" s="11">
        <v>64712564</v>
      </c>
      <c r="D396" s="11">
        <v>0</v>
      </c>
      <c r="E396" s="11">
        <v>3580000</v>
      </c>
      <c r="F396" s="11">
        <v>7520000</v>
      </c>
      <c r="G396" s="11"/>
      <c r="H396" s="11">
        <v>0</v>
      </c>
      <c r="I396" s="11">
        <v>1185313.52</v>
      </c>
      <c r="J396" s="11">
        <v>3558510.11</v>
      </c>
      <c r="L396" s="37">
        <f t="shared" si="84"/>
        <v>3580000</v>
      </c>
      <c r="M396" s="37">
        <f t="shared" si="85"/>
        <v>3940000</v>
      </c>
      <c r="N396" s="37"/>
      <c r="O396" s="37">
        <f t="shared" si="86"/>
        <v>1185313.52</v>
      </c>
      <c r="P396" s="37">
        <f t="shared" si="87"/>
        <v>2373196.59</v>
      </c>
      <c r="R396" s="37">
        <f t="shared" si="88"/>
        <v>0</v>
      </c>
      <c r="S396" s="37">
        <f t="shared" si="89"/>
        <v>2394686.48</v>
      </c>
      <c r="T396" s="37">
        <f t="shared" si="90"/>
        <v>3961489.89</v>
      </c>
      <c r="U396" s="3">
        <f t="shared" si="92"/>
        <v>157316158</v>
      </c>
      <c r="V396" s="3">
        <f t="shared" si="93"/>
        <v>132959531</v>
      </c>
    </row>
    <row r="397" spans="1:22" ht="21" customHeight="1">
      <c r="A397" s="16"/>
      <c r="B397" s="12" t="s">
        <v>154</v>
      </c>
      <c r="C397" s="28">
        <f>C398+C399</f>
        <v>183216014</v>
      </c>
      <c r="D397" s="28">
        <f>D398+D399</f>
        <v>16221570</v>
      </c>
      <c r="E397" s="28">
        <f>E398+E399</f>
        <v>32443140</v>
      </c>
      <c r="F397" s="28">
        <f>F398+F399</f>
        <v>50256483</v>
      </c>
      <c r="G397" s="28"/>
      <c r="H397" s="28">
        <f>H398+H399</f>
        <v>8391828</v>
      </c>
      <c r="I397" s="28">
        <f>I398+I399</f>
        <v>17034425</v>
      </c>
      <c r="J397" s="28">
        <f>J398+J399</f>
        <v>25899856</v>
      </c>
      <c r="L397" s="37">
        <f t="shared" si="84"/>
        <v>16221570</v>
      </c>
      <c r="M397" s="37">
        <f t="shared" si="85"/>
        <v>17813343</v>
      </c>
      <c r="N397" s="37"/>
      <c r="O397" s="37">
        <f t="shared" si="86"/>
        <v>8642597</v>
      </c>
      <c r="P397" s="37">
        <f t="shared" si="87"/>
        <v>8865431</v>
      </c>
      <c r="R397" s="37">
        <f t="shared" si="88"/>
        <v>7829742</v>
      </c>
      <c r="S397" s="37">
        <f t="shared" si="89"/>
        <v>15408715</v>
      </c>
      <c r="T397" s="37">
        <f t="shared" si="90"/>
        <v>24356627</v>
      </c>
      <c r="U397" s="3">
        <f t="shared" si="92"/>
        <v>157316158</v>
      </c>
      <c r="V397" s="3">
        <f t="shared" si="93"/>
        <v>132959531</v>
      </c>
    </row>
    <row r="398" spans="1:22" ht="13.5" customHeight="1">
      <c r="A398" s="16"/>
      <c r="B398" s="10" t="s">
        <v>94</v>
      </c>
      <c r="C398" s="11">
        <v>183216014</v>
      </c>
      <c r="D398" s="11">
        <v>16221570</v>
      </c>
      <c r="E398" s="11">
        <v>32443140</v>
      </c>
      <c r="F398" s="11">
        <v>50256483</v>
      </c>
      <c r="G398" s="11"/>
      <c r="H398" s="11">
        <v>8391828</v>
      </c>
      <c r="I398" s="11">
        <v>17034425</v>
      </c>
      <c r="J398" s="11">
        <v>25899856</v>
      </c>
      <c r="L398" s="37">
        <f t="shared" si="84"/>
        <v>16221570</v>
      </c>
      <c r="M398" s="37">
        <f t="shared" si="85"/>
        <v>17813343</v>
      </c>
      <c r="N398" s="37"/>
      <c r="O398" s="37">
        <f t="shared" si="86"/>
        <v>8642597</v>
      </c>
      <c r="P398" s="37">
        <f t="shared" si="87"/>
        <v>8865431</v>
      </c>
      <c r="R398" s="37">
        <f t="shared" si="88"/>
        <v>7829742</v>
      </c>
      <c r="S398" s="37">
        <f t="shared" si="89"/>
        <v>15408715</v>
      </c>
      <c r="T398" s="37">
        <f t="shared" si="90"/>
        <v>24356627</v>
      </c>
      <c r="U398" s="3">
        <f t="shared" si="92"/>
        <v>0</v>
      </c>
      <c r="V398" s="3">
        <f t="shared" si="93"/>
        <v>0</v>
      </c>
    </row>
    <row r="399" spans="1:22" ht="13.5" customHeight="1">
      <c r="A399" s="16"/>
      <c r="B399" s="10" t="s">
        <v>2</v>
      </c>
      <c r="C399" s="11">
        <v>0</v>
      </c>
      <c r="D399" s="11">
        <v>0</v>
      </c>
      <c r="E399" s="11">
        <v>0</v>
      </c>
      <c r="F399" s="11">
        <v>0</v>
      </c>
      <c r="G399" s="11"/>
      <c r="H399" s="11">
        <v>0</v>
      </c>
      <c r="I399" s="11">
        <v>0</v>
      </c>
      <c r="J399" s="11">
        <v>0</v>
      </c>
      <c r="L399" s="37">
        <f t="shared" si="84"/>
        <v>0</v>
      </c>
      <c r="M399" s="37">
        <f t="shared" si="85"/>
        <v>0</v>
      </c>
      <c r="N399" s="37"/>
      <c r="O399" s="37">
        <f t="shared" si="86"/>
        <v>0</v>
      </c>
      <c r="P399" s="37">
        <f t="shared" si="87"/>
        <v>0</v>
      </c>
      <c r="R399" s="37">
        <f t="shared" si="88"/>
        <v>0</v>
      </c>
      <c r="S399" s="37">
        <f t="shared" si="89"/>
        <v>0</v>
      </c>
      <c r="T399" s="37">
        <f t="shared" si="90"/>
        <v>0</v>
      </c>
      <c r="U399" s="3">
        <f t="shared" si="92"/>
        <v>24102833.17</v>
      </c>
      <c r="V399" s="3">
        <f t="shared" si="93"/>
        <v>21593363.020000003</v>
      </c>
    </row>
    <row r="400" spans="1:22" ht="13.5" customHeight="1">
      <c r="A400" s="16" t="s">
        <v>177</v>
      </c>
      <c r="B400" s="7" t="s">
        <v>153</v>
      </c>
      <c r="C400" s="28">
        <f>C401+C402</f>
        <v>27747563.950000003</v>
      </c>
      <c r="D400" s="28">
        <f>D401+D402</f>
        <v>2561299.2</v>
      </c>
      <c r="E400" s="28">
        <f>E401+E402</f>
        <v>3831222.08</v>
      </c>
      <c r="F400" s="28">
        <f>F401+F402</f>
        <v>6154200.93</v>
      </c>
      <c r="G400" s="28"/>
      <c r="H400" s="28">
        <f>H401+H402</f>
        <v>0</v>
      </c>
      <c r="I400" s="28">
        <f>I401+I402</f>
        <v>1476289.48</v>
      </c>
      <c r="J400" s="28">
        <f>J401+J402</f>
        <v>3644730.78</v>
      </c>
      <c r="L400" s="37">
        <f t="shared" si="84"/>
        <v>1269922.88</v>
      </c>
      <c r="M400" s="37">
        <f t="shared" si="85"/>
        <v>2322978.8499999996</v>
      </c>
      <c r="N400" s="37"/>
      <c r="O400" s="37">
        <f t="shared" si="86"/>
        <v>1476289.48</v>
      </c>
      <c r="P400" s="37">
        <f t="shared" si="87"/>
        <v>2168441.3</v>
      </c>
      <c r="R400" s="37">
        <f t="shared" si="88"/>
        <v>2561299.2</v>
      </c>
      <c r="S400" s="37">
        <f t="shared" si="89"/>
        <v>2354932.6</v>
      </c>
      <c r="T400" s="37">
        <f t="shared" si="90"/>
        <v>2509470.15</v>
      </c>
      <c r="U400" s="3">
        <f t="shared" si="92"/>
        <v>24102833.17</v>
      </c>
      <c r="V400" s="3">
        <f t="shared" si="93"/>
        <v>21593363.020000003</v>
      </c>
    </row>
    <row r="401" spans="1:22" ht="13.5" customHeight="1">
      <c r="A401" s="16"/>
      <c r="B401" s="10" t="s">
        <v>94</v>
      </c>
      <c r="C401" s="11">
        <v>27747563.950000003</v>
      </c>
      <c r="D401" s="11">
        <v>2561299.2</v>
      </c>
      <c r="E401" s="11">
        <v>3831222.08</v>
      </c>
      <c r="F401" s="11">
        <v>6154200.93</v>
      </c>
      <c r="G401" s="11"/>
      <c r="H401" s="11">
        <v>0</v>
      </c>
      <c r="I401" s="11">
        <v>1476289.48</v>
      </c>
      <c r="J401" s="11">
        <v>3644730.78</v>
      </c>
      <c r="L401" s="37">
        <f t="shared" si="84"/>
        <v>1269922.88</v>
      </c>
      <c r="M401" s="37">
        <f t="shared" si="85"/>
        <v>2322978.8499999996</v>
      </c>
      <c r="N401" s="37"/>
      <c r="O401" s="37">
        <f t="shared" si="86"/>
        <v>1476289.48</v>
      </c>
      <c r="P401" s="37">
        <f t="shared" si="87"/>
        <v>2168441.3</v>
      </c>
      <c r="R401" s="37">
        <f t="shared" si="88"/>
        <v>2561299.2</v>
      </c>
      <c r="S401" s="37">
        <f t="shared" si="89"/>
        <v>2354932.6</v>
      </c>
      <c r="T401" s="37">
        <f t="shared" si="90"/>
        <v>2509470.15</v>
      </c>
      <c r="U401" s="3">
        <f t="shared" si="92"/>
        <v>0</v>
      </c>
      <c r="V401" s="3">
        <f t="shared" si="93"/>
        <v>0</v>
      </c>
    </row>
    <row r="402" spans="1:22" ht="13.5" customHeight="1">
      <c r="A402" s="16"/>
      <c r="B402" s="10" t="s">
        <v>2</v>
      </c>
      <c r="C402" s="11">
        <v>0</v>
      </c>
      <c r="D402" s="11">
        <v>0</v>
      </c>
      <c r="E402" s="11">
        <v>0</v>
      </c>
      <c r="F402" s="11">
        <v>0</v>
      </c>
      <c r="G402" s="11"/>
      <c r="H402" s="11">
        <v>0</v>
      </c>
      <c r="I402" s="11">
        <v>0</v>
      </c>
      <c r="J402" s="11">
        <v>0</v>
      </c>
      <c r="L402" s="37">
        <f t="shared" si="84"/>
        <v>0</v>
      </c>
      <c r="M402" s="37">
        <f t="shared" si="85"/>
        <v>0</v>
      </c>
      <c r="N402" s="37"/>
      <c r="O402" s="37">
        <f t="shared" si="86"/>
        <v>0</v>
      </c>
      <c r="P402" s="37">
        <f t="shared" si="87"/>
        <v>0</v>
      </c>
      <c r="R402" s="37">
        <f t="shared" si="88"/>
        <v>0</v>
      </c>
      <c r="S402" s="37">
        <f t="shared" si="89"/>
        <v>0</v>
      </c>
      <c r="T402" s="37">
        <f t="shared" si="90"/>
        <v>0</v>
      </c>
      <c r="U402" s="3">
        <f t="shared" si="92"/>
        <v>0</v>
      </c>
      <c r="V402" s="3">
        <f t="shared" si="93"/>
        <v>0</v>
      </c>
    </row>
    <row r="403" spans="1:22" ht="13.5" customHeight="1">
      <c r="A403" s="16" t="s">
        <v>178</v>
      </c>
      <c r="B403" s="15" t="s">
        <v>14</v>
      </c>
      <c r="C403" s="11"/>
      <c r="D403" s="11"/>
      <c r="E403" s="11"/>
      <c r="F403" s="11"/>
      <c r="G403" s="11"/>
      <c r="H403" s="11"/>
      <c r="I403" s="11"/>
      <c r="J403" s="11"/>
      <c r="L403" s="37">
        <f t="shared" si="84"/>
        <v>0</v>
      </c>
      <c r="M403" s="37">
        <f t="shared" si="85"/>
        <v>0</v>
      </c>
      <c r="N403" s="37"/>
      <c r="O403" s="37">
        <f t="shared" si="86"/>
        <v>0</v>
      </c>
      <c r="P403" s="37">
        <f t="shared" si="87"/>
        <v>0</v>
      </c>
      <c r="R403" s="37">
        <f t="shared" si="88"/>
        <v>0</v>
      </c>
      <c r="S403" s="37">
        <f t="shared" si="89"/>
        <v>0</v>
      </c>
      <c r="T403" s="37">
        <f t="shared" si="90"/>
        <v>0</v>
      </c>
      <c r="U403" s="3">
        <f t="shared" si="92"/>
        <v>170024195.66</v>
      </c>
      <c r="V403" s="3">
        <f t="shared" si="93"/>
        <v>158226831.0425</v>
      </c>
    </row>
    <row r="404" spans="1:22" ht="13.5" customHeight="1">
      <c r="A404" s="16"/>
      <c r="B404" s="12" t="s">
        <v>23</v>
      </c>
      <c r="C404" s="28">
        <f>C405+C406</f>
        <v>183394843.66</v>
      </c>
      <c r="D404" s="28">
        <f>D405+D406</f>
        <v>6147327.8758333335</v>
      </c>
      <c r="E404" s="28">
        <f>E405+E406</f>
        <v>16179087.541666666</v>
      </c>
      <c r="F404" s="28">
        <f>F405+F406</f>
        <v>25168012.6175</v>
      </c>
      <c r="G404" s="28"/>
      <c r="H404" s="28">
        <f>H405+H406</f>
        <v>0</v>
      </c>
      <c r="I404" s="28">
        <f>I405+I406</f>
        <v>8207546.75</v>
      </c>
      <c r="J404" s="28">
        <f>J405+J406</f>
        <v>13370648</v>
      </c>
      <c r="L404" s="37">
        <f t="shared" si="84"/>
        <v>10031759.665833332</v>
      </c>
      <c r="M404" s="37">
        <f t="shared" si="85"/>
        <v>8988925.075833334</v>
      </c>
      <c r="N404" s="37"/>
      <c r="O404" s="37">
        <f t="shared" si="86"/>
        <v>8207546.75</v>
      </c>
      <c r="P404" s="37">
        <f t="shared" si="87"/>
        <v>5163101.25</v>
      </c>
      <c r="R404" s="37">
        <f t="shared" si="88"/>
        <v>6147327.8758333335</v>
      </c>
      <c r="S404" s="37">
        <f t="shared" si="89"/>
        <v>7971540.791666666</v>
      </c>
      <c r="T404" s="37">
        <f t="shared" si="90"/>
        <v>11797364.6175</v>
      </c>
      <c r="U404" s="3">
        <f t="shared" si="92"/>
        <v>84615755.66</v>
      </c>
      <c r="V404" s="3">
        <f t="shared" si="93"/>
        <v>72818391.04249999</v>
      </c>
    </row>
    <row r="405" spans="1:22" ht="13.5" customHeight="1">
      <c r="A405" s="16"/>
      <c r="B405" s="10" t="s">
        <v>0</v>
      </c>
      <c r="C405" s="11">
        <v>97986403.66</v>
      </c>
      <c r="D405" s="11">
        <v>6147327.8758333335</v>
      </c>
      <c r="E405" s="11">
        <v>16179087.541666666</v>
      </c>
      <c r="F405" s="11">
        <v>25168012.6175</v>
      </c>
      <c r="G405" s="11"/>
      <c r="H405" s="11">
        <v>0</v>
      </c>
      <c r="I405" s="11">
        <v>8207546.75</v>
      </c>
      <c r="J405" s="11">
        <v>13370648</v>
      </c>
      <c r="L405" s="37">
        <f t="shared" si="84"/>
        <v>10031759.665833332</v>
      </c>
      <c r="M405" s="37">
        <f t="shared" si="85"/>
        <v>8988925.075833334</v>
      </c>
      <c r="N405" s="37"/>
      <c r="O405" s="37">
        <f t="shared" si="86"/>
        <v>8207546.75</v>
      </c>
      <c r="P405" s="37">
        <f t="shared" si="87"/>
        <v>5163101.25</v>
      </c>
      <c r="R405" s="37">
        <f t="shared" si="88"/>
        <v>6147327.8758333335</v>
      </c>
      <c r="S405" s="37">
        <f t="shared" si="89"/>
        <v>7971540.791666666</v>
      </c>
      <c r="T405" s="37">
        <f t="shared" si="90"/>
        <v>11797364.6175</v>
      </c>
      <c r="U405" s="3">
        <f t="shared" si="92"/>
        <v>85408440</v>
      </c>
      <c r="V405" s="3">
        <f t="shared" si="93"/>
        <v>85408440</v>
      </c>
    </row>
    <row r="406" spans="1:22" ht="13.5" customHeight="1">
      <c r="A406" s="16"/>
      <c r="B406" s="10" t="s">
        <v>2</v>
      </c>
      <c r="C406" s="11">
        <v>85408440</v>
      </c>
      <c r="D406" s="11">
        <v>0</v>
      </c>
      <c r="E406" s="11">
        <v>0</v>
      </c>
      <c r="F406" s="11">
        <v>0</v>
      </c>
      <c r="G406" s="11"/>
      <c r="H406" s="11">
        <v>0</v>
      </c>
      <c r="I406" s="11">
        <v>0</v>
      </c>
      <c r="J406" s="11">
        <v>0</v>
      </c>
      <c r="L406" s="37">
        <f t="shared" si="84"/>
        <v>0</v>
      </c>
      <c r="M406" s="37">
        <f t="shared" si="85"/>
        <v>0</v>
      </c>
      <c r="N406" s="37"/>
      <c r="O406" s="37">
        <f t="shared" si="86"/>
        <v>0</v>
      </c>
      <c r="P406" s="37">
        <f t="shared" si="87"/>
        <v>0</v>
      </c>
      <c r="R406" s="37">
        <f t="shared" si="88"/>
        <v>0</v>
      </c>
      <c r="S406" s="37">
        <f t="shared" si="89"/>
        <v>0</v>
      </c>
      <c r="T406" s="37">
        <f t="shared" si="90"/>
        <v>0</v>
      </c>
      <c r="U406" s="3">
        <f t="shared" si="92"/>
        <v>6033006128</v>
      </c>
      <c r="V406" s="3">
        <f t="shared" si="93"/>
        <v>4721551039</v>
      </c>
    </row>
    <row r="407" spans="1:22" ht="13.5" customHeight="1">
      <c r="A407" s="16"/>
      <c r="B407" s="12" t="s">
        <v>95</v>
      </c>
      <c r="C407" s="28">
        <f>C408+C409</f>
        <v>6400423511</v>
      </c>
      <c r="D407" s="28">
        <f>D408+D409</f>
        <v>559701081</v>
      </c>
      <c r="E407" s="28">
        <f>E408+E409</f>
        <v>1119402161</v>
      </c>
      <c r="F407" s="28">
        <f>F408+F409</f>
        <v>1678872472</v>
      </c>
      <c r="G407" s="28"/>
      <c r="H407" s="28">
        <f>H408+H409</f>
        <v>81829356</v>
      </c>
      <c r="I407" s="28">
        <f>I408+I409</f>
        <v>166003480</v>
      </c>
      <c r="J407" s="28">
        <f>J408+J409</f>
        <v>367417383</v>
      </c>
      <c r="L407" s="37">
        <f t="shared" si="84"/>
        <v>559701080</v>
      </c>
      <c r="M407" s="37">
        <f t="shared" si="85"/>
        <v>559470311</v>
      </c>
      <c r="N407" s="37"/>
      <c r="O407" s="37">
        <f t="shared" si="86"/>
        <v>84174124</v>
      </c>
      <c r="P407" s="37">
        <f t="shared" si="87"/>
        <v>201413903</v>
      </c>
      <c r="R407" s="37">
        <f t="shared" si="88"/>
        <v>477871725</v>
      </c>
      <c r="S407" s="37">
        <f t="shared" si="89"/>
        <v>953398681</v>
      </c>
      <c r="T407" s="37">
        <f t="shared" si="90"/>
        <v>1311455089</v>
      </c>
      <c r="U407" s="3">
        <f t="shared" si="92"/>
        <v>1647453009</v>
      </c>
      <c r="V407" s="3">
        <f t="shared" si="93"/>
        <v>1437345862</v>
      </c>
    </row>
    <row r="408" spans="1:22" ht="13.5" customHeight="1">
      <c r="A408" s="16"/>
      <c r="B408" s="10" t="s">
        <v>0</v>
      </c>
      <c r="C408" s="11">
        <v>1970242221</v>
      </c>
      <c r="D408" s="11">
        <v>177632120</v>
      </c>
      <c r="E408" s="11">
        <v>355264239</v>
      </c>
      <c r="F408" s="11">
        <v>532896359</v>
      </c>
      <c r="G408" s="11"/>
      <c r="H408" s="11">
        <v>76693803</v>
      </c>
      <c r="I408" s="11">
        <v>158462319</v>
      </c>
      <c r="J408" s="11">
        <v>322789212</v>
      </c>
      <c r="L408" s="37">
        <f t="shared" si="84"/>
        <v>177632119</v>
      </c>
      <c r="M408" s="37">
        <f t="shared" si="85"/>
        <v>177632120</v>
      </c>
      <c r="N408" s="37"/>
      <c r="O408" s="37">
        <f t="shared" si="86"/>
        <v>81768516</v>
      </c>
      <c r="P408" s="37">
        <f t="shared" si="87"/>
        <v>164326893</v>
      </c>
      <c r="R408" s="37">
        <f t="shared" si="88"/>
        <v>100938317</v>
      </c>
      <c r="S408" s="37">
        <f t="shared" si="89"/>
        <v>196801920</v>
      </c>
      <c r="T408" s="37">
        <f t="shared" si="90"/>
        <v>210107147</v>
      </c>
      <c r="U408" s="3">
        <f t="shared" si="92"/>
        <v>4385553119</v>
      </c>
      <c r="V408" s="3">
        <f t="shared" si="93"/>
        <v>3284205177</v>
      </c>
    </row>
    <row r="409" spans="1:22" ht="13.5" customHeight="1">
      <c r="A409" s="16"/>
      <c r="B409" s="10" t="s">
        <v>2</v>
      </c>
      <c r="C409" s="11">
        <v>4430181290</v>
      </c>
      <c r="D409" s="11">
        <v>382068961</v>
      </c>
      <c r="E409" s="11">
        <v>764137922</v>
      </c>
      <c r="F409" s="11">
        <v>1145976113</v>
      </c>
      <c r="G409" s="11"/>
      <c r="H409" s="11">
        <v>5135553</v>
      </c>
      <c r="I409" s="11">
        <v>7541161</v>
      </c>
      <c r="J409" s="11">
        <v>44628171</v>
      </c>
      <c r="L409" s="37">
        <f t="shared" si="84"/>
        <v>382068961</v>
      </c>
      <c r="M409" s="37">
        <f t="shared" si="85"/>
        <v>381838191</v>
      </c>
      <c r="N409" s="37"/>
      <c r="O409" s="37">
        <f t="shared" si="86"/>
        <v>2405608</v>
      </c>
      <c r="P409" s="37">
        <f t="shared" si="87"/>
        <v>37087010</v>
      </c>
      <c r="R409" s="37">
        <f t="shared" si="88"/>
        <v>376933408</v>
      </c>
      <c r="S409" s="37">
        <f t="shared" si="89"/>
        <v>756596761</v>
      </c>
      <c r="T409" s="37">
        <f t="shared" si="90"/>
        <v>1101347942</v>
      </c>
      <c r="U409" s="3">
        <f t="shared" si="92"/>
        <v>4532511.06</v>
      </c>
      <c r="V409" s="3">
        <f t="shared" si="93"/>
        <v>4532511.06</v>
      </c>
    </row>
    <row r="410" spans="1:22" ht="13.5" customHeight="1">
      <c r="A410" s="16"/>
      <c r="B410" s="12" t="s">
        <v>199</v>
      </c>
      <c r="C410" s="28">
        <f>C411+C412</f>
        <v>4949200</v>
      </c>
      <c r="D410" s="28">
        <f>D411+D412</f>
        <v>0</v>
      </c>
      <c r="E410" s="28">
        <f>E411+E412</f>
        <v>0</v>
      </c>
      <c r="F410" s="28">
        <f>F411+F412</f>
        <v>416688.94</v>
      </c>
      <c r="G410" s="28"/>
      <c r="H410" s="28">
        <f>H411+H412</f>
        <v>0</v>
      </c>
      <c r="I410" s="28">
        <f>I411+I412</f>
        <v>0</v>
      </c>
      <c r="J410" s="28">
        <f>J411+J412</f>
        <v>416688.94</v>
      </c>
      <c r="L410" s="37">
        <f t="shared" si="84"/>
        <v>0</v>
      </c>
      <c r="M410" s="37">
        <f t="shared" si="85"/>
        <v>416688.94</v>
      </c>
      <c r="N410" s="37"/>
      <c r="O410" s="37">
        <f t="shared" si="86"/>
        <v>0</v>
      </c>
      <c r="P410" s="37">
        <f t="shared" si="87"/>
        <v>416688.94</v>
      </c>
      <c r="R410" s="37">
        <f t="shared" si="88"/>
        <v>0</v>
      </c>
      <c r="S410" s="37">
        <f t="shared" si="89"/>
        <v>0</v>
      </c>
      <c r="T410" s="37">
        <f t="shared" si="90"/>
        <v>0</v>
      </c>
      <c r="U410" s="3">
        <f t="shared" si="92"/>
        <v>4532511.06</v>
      </c>
      <c r="V410" s="3">
        <f t="shared" si="93"/>
        <v>4532511.06</v>
      </c>
    </row>
    <row r="411" spans="1:22" ht="13.5" customHeight="1">
      <c r="A411" s="16"/>
      <c r="B411" s="10" t="s">
        <v>0</v>
      </c>
      <c r="C411" s="11">
        <v>4949200</v>
      </c>
      <c r="D411" s="11">
        <v>0</v>
      </c>
      <c r="E411" s="11">
        <v>0</v>
      </c>
      <c r="F411" s="11">
        <v>416688.94</v>
      </c>
      <c r="G411" s="11"/>
      <c r="H411" s="11">
        <v>0</v>
      </c>
      <c r="I411" s="11">
        <v>0</v>
      </c>
      <c r="J411" s="11">
        <v>416688.94</v>
      </c>
      <c r="L411" s="37">
        <f t="shared" si="84"/>
        <v>0</v>
      </c>
      <c r="M411" s="37">
        <f t="shared" si="85"/>
        <v>416688.94</v>
      </c>
      <c r="N411" s="37"/>
      <c r="O411" s="37">
        <f t="shared" si="86"/>
        <v>0</v>
      </c>
      <c r="P411" s="37">
        <f t="shared" si="87"/>
        <v>416688.94</v>
      </c>
      <c r="R411" s="37">
        <f t="shared" si="88"/>
        <v>0</v>
      </c>
      <c r="S411" s="37">
        <f t="shared" si="89"/>
        <v>0</v>
      </c>
      <c r="T411" s="37">
        <f t="shared" si="90"/>
        <v>0</v>
      </c>
      <c r="U411" s="3">
        <f t="shared" si="92"/>
        <v>0</v>
      </c>
      <c r="V411" s="3">
        <f t="shared" si="93"/>
        <v>0</v>
      </c>
    </row>
    <row r="412" spans="1:22" ht="13.5" customHeight="1">
      <c r="A412" s="16"/>
      <c r="B412" s="10" t="s">
        <v>2</v>
      </c>
      <c r="C412" s="11">
        <v>0</v>
      </c>
      <c r="D412" s="11">
        <v>0</v>
      </c>
      <c r="E412" s="11">
        <v>0</v>
      </c>
      <c r="F412" s="11">
        <v>0</v>
      </c>
      <c r="G412" s="11"/>
      <c r="H412" s="11">
        <v>0</v>
      </c>
      <c r="I412" s="11">
        <v>0</v>
      </c>
      <c r="J412" s="11">
        <v>0</v>
      </c>
      <c r="L412" s="37">
        <f t="shared" si="84"/>
        <v>0</v>
      </c>
      <c r="M412" s="37">
        <f t="shared" si="85"/>
        <v>0</v>
      </c>
      <c r="N412" s="37"/>
      <c r="O412" s="37">
        <f t="shared" si="86"/>
        <v>0</v>
      </c>
      <c r="P412" s="37">
        <f t="shared" si="87"/>
        <v>0</v>
      </c>
      <c r="R412" s="37">
        <f t="shared" si="88"/>
        <v>0</v>
      </c>
      <c r="S412" s="37">
        <f t="shared" si="89"/>
        <v>0</v>
      </c>
      <c r="T412" s="37">
        <f t="shared" si="90"/>
        <v>0</v>
      </c>
      <c r="U412" s="3">
        <f t="shared" si="92"/>
        <v>83893098.55</v>
      </c>
      <c r="V412" s="3">
        <f t="shared" si="93"/>
        <v>74248419</v>
      </c>
    </row>
    <row r="413" spans="1:22" ht="21" customHeight="1">
      <c r="A413" s="16"/>
      <c r="B413" s="12" t="s">
        <v>125</v>
      </c>
      <c r="C413" s="28">
        <f>C414+C415</f>
        <v>101711624</v>
      </c>
      <c r="D413" s="28">
        <f>D414+D415</f>
        <v>14803331</v>
      </c>
      <c r="E413" s="28">
        <f>E414+E415</f>
        <v>21801020</v>
      </c>
      <c r="F413" s="28">
        <f>F414+F415</f>
        <v>27463205</v>
      </c>
      <c r="G413" s="28"/>
      <c r="H413" s="28">
        <f>H414+H415</f>
        <v>7386229.899999999</v>
      </c>
      <c r="I413" s="28">
        <f>I414+I415</f>
        <v>9836076.1</v>
      </c>
      <c r="J413" s="28">
        <f>J414+J415</f>
        <v>17818525.45</v>
      </c>
      <c r="L413" s="37">
        <f t="shared" si="84"/>
        <v>6997689</v>
      </c>
      <c r="M413" s="37">
        <f t="shared" si="85"/>
        <v>5662185</v>
      </c>
      <c r="N413" s="37"/>
      <c r="O413" s="37">
        <f t="shared" si="86"/>
        <v>2449846.2</v>
      </c>
      <c r="P413" s="37">
        <f t="shared" si="87"/>
        <v>7982449.35</v>
      </c>
      <c r="R413" s="37">
        <f t="shared" si="88"/>
        <v>7417101.100000001</v>
      </c>
      <c r="S413" s="37">
        <f t="shared" si="89"/>
        <v>11964943.9</v>
      </c>
      <c r="T413" s="37">
        <f t="shared" si="90"/>
        <v>9644679.55</v>
      </c>
      <c r="U413" s="3">
        <f t="shared" si="92"/>
        <v>83893098.55</v>
      </c>
      <c r="V413" s="3">
        <f t="shared" si="93"/>
        <v>74248419</v>
      </c>
    </row>
    <row r="414" spans="1:22" ht="13.5" customHeight="1">
      <c r="A414" s="16"/>
      <c r="B414" s="10" t="s">
        <v>0</v>
      </c>
      <c r="C414" s="11">
        <v>101711624</v>
      </c>
      <c r="D414" s="11">
        <v>14803331</v>
      </c>
      <c r="E414" s="11">
        <v>21801020</v>
      </c>
      <c r="F414" s="11">
        <v>27463205</v>
      </c>
      <c r="G414" s="11"/>
      <c r="H414" s="11">
        <v>7386229.899999999</v>
      </c>
      <c r="I414" s="11">
        <v>9836076.1</v>
      </c>
      <c r="J414" s="11">
        <v>17818525.45</v>
      </c>
      <c r="L414" s="37">
        <f t="shared" si="84"/>
        <v>6997689</v>
      </c>
      <c r="M414" s="37">
        <f t="shared" si="85"/>
        <v>5662185</v>
      </c>
      <c r="N414" s="37"/>
      <c r="O414" s="37">
        <f t="shared" si="86"/>
        <v>2449846.2</v>
      </c>
      <c r="P414" s="37">
        <f t="shared" si="87"/>
        <v>7982449.35</v>
      </c>
      <c r="R414" s="37">
        <f t="shared" si="88"/>
        <v>7417101.100000001</v>
      </c>
      <c r="S414" s="37">
        <f t="shared" si="89"/>
        <v>11964943.9</v>
      </c>
      <c r="T414" s="37">
        <f t="shared" si="90"/>
        <v>9644679.55</v>
      </c>
      <c r="U414" s="3">
        <f t="shared" si="92"/>
        <v>0</v>
      </c>
      <c r="V414" s="3">
        <f t="shared" si="93"/>
        <v>0</v>
      </c>
    </row>
    <row r="415" spans="1:22" ht="13.5" customHeight="1">
      <c r="A415" s="17"/>
      <c r="B415" s="10" t="s">
        <v>2</v>
      </c>
      <c r="C415" s="11">
        <v>0</v>
      </c>
      <c r="D415" s="11">
        <v>0</v>
      </c>
      <c r="E415" s="11">
        <v>0</v>
      </c>
      <c r="F415" s="11">
        <v>0</v>
      </c>
      <c r="G415" s="11"/>
      <c r="H415" s="11">
        <v>0</v>
      </c>
      <c r="I415" s="11">
        <v>0</v>
      </c>
      <c r="J415" s="11">
        <v>0</v>
      </c>
      <c r="L415" s="37">
        <f t="shared" si="84"/>
        <v>0</v>
      </c>
      <c r="M415" s="37">
        <f t="shared" si="85"/>
        <v>0</v>
      </c>
      <c r="N415" s="37"/>
      <c r="O415" s="37">
        <f t="shared" si="86"/>
        <v>0</v>
      </c>
      <c r="P415" s="37">
        <f t="shared" si="87"/>
        <v>0</v>
      </c>
      <c r="R415" s="37">
        <f t="shared" si="88"/>
        <v>0</v>
      </c>
      <c r="S415" s="37">
        <f t="shared" si="89"/>
        <v>0</v>
      </c>
      <c r="T415" s="37">
        <f t="shared" si="90"/>
        <v>0</v>
      </c>
      <c r="U415" s="3">
        <f t="shared" si="92"/>
        <v>17818535.73</v>
      </c>
      <c r="V415" s="3">
        <f t="shared" si="93"/>
        <v>15851649.129999999</v>
      </c>
    </row>
    <row r="416" spans="1:22" ht="13.5" customHeight="1">
      <c r="A416" s="16"/>
      <c r="B416" s="12" t="s">
        <v>161</v>
      </c>
      <c r="C416" s="28">
        <f>C417+C418</f>
        <v>24107781</v>
      </c>
      <c r="D416" s="28">
        <f>D417+D418</f>
        <v>2324936</v>
      </c>
      <c r="E416" s="28">
        <f>E417+E418</f>
        <v>7289935.53</v>
      </c>
      <c r="F416" s="28">
        <f>F417+F418</f>
        <v>8256131.87</v>
      </c>
      <c r="G416" s="28"/>
      <c r="H416" s="28">
        <f>H417+H418</f>
        <v>647360.6900000001</v>
      </c>
      <c r="I416" s="28">
        <f>I417+I418</f>
        <v>2564321.77</v>
      </c>
      <c r="J416" s="29">
        <f>J417+J418</f>
        <v>6289245.27</v>
      </c>
      <c r="L416" s="37">
        <f t="shared" si="84"/>
        <v>4964999.53</v>
      </c>
      <c r="M416" s="37">
        <f t="shared" si="85"/>
        <v>966196.3399999999</v>
      </c>
      <c r="N416" s="37"/>
      <c r="O416" s="37">
        <f t="shared" si="86"/>
        <v>1916961.08</v>
      </c>
      <c r="P416" s="37">
        <f t="shared" si="87"/>
        <v>3724923.4999999995</v>
      </c>
      <c r="R416" s="37">
        <f t="shared" si="88"/>
        <v>1677575.31</v>
      </c>
      <c r="S416" s="37">
        <f t="shared" si="89"/>
        <v>4725613.76</v>
      </c>
      <c r="T416" s="37">
        <f t="shared" si="90"/>
        <v>1966886.6000000006</v>
      </c>
      <c r="U416" s="3">
        <f t="shared" si="92"/>
        <v>17818535.73</v>
      </c>
      <c r="V416" s="3">
        <f t="shared" si="93"/>
        <v>15851649.129999999</v>
      </c>
    </row>
    <row r="417" spans="1:22" ht="13.5" customHeight="1">
      <c r="A417" s="16"/>
      <c r="B417" s="10" t="s">
        <v>0</v>
      </c>
      <c r="C417" s="11">
        <v>24107781</v>
      </c>
      <c r="D417" s="11">
        <v>2324936</v>
      </c>
      <c r="E417" s="11">
        <v>7289935.53</v>
      </c>
      <c r="F417" s="11">
        <v>8256131.87</v>
      </c>
      <c r="G417" s="11"/>
      <c r="H417" s="11">
        <v>647360.6900000001</v>
      </c>
      <c r="I417" s="11">
        <v>2564321.77</v>
      </c>
      <c r="J417" s="27">
        <v>6289245.27</v>
      </c>
      <c r="L417" s="37">
        <f t="shared" si="84"/>
        <v>4964999.53</v>
      </c>
      <c r="M417" s="37">
        <f t="shared" si="85"/>
        <v>966196.3399999999</v>
      </c>
      <c r="N417" s="37"/>
      <c r="O417" s="37">
        <f t="shared" si="86"/>
        <v>1916961.08</v>
      </c>
      <c r="P417" s="37">
        <f t="shared" si="87"/>
        <v>3724923.4999999995</v>
      </c>
      <c r="R417" s="37">
        <f t="shared" si="88"/>
        <v>1677575.31</v>
      </c>
      <c r="S417" s="37">
        <f t="shared" si="89"/>
        <v>4725613.76</v>
      </c>
      <c r="T417" s="37">
        <f t="shared" si="90"/>
        <v>1966886.6000000006</v>
      </c>
      <c r="U417" s="3">
        <f t="shared" si="92"/>
        <v>0</v>
      </c>
      <c r="V417" s="3">
        <f t="shared" si="93"/>
        <v>0</v>
      </c>
    </row>
    <row r="418" spans="1:22" ht="13.5" customHeight="1">
      <c r="A418" s="16"/>
      <c r="B418" s="10" t="s">
        <v>2</v>
      </c>
      <c r="C418" s="11">
        <v>0</v>
      </c>
      <c r="D418" s="11">
        <v>0</v>
      </c>
      <c r="E418" s="11">
        <v>0</v>
      </c>
      <c r="F418" s="11">
        <v>0</v>
      </c>
      <c r="G418" s="11"/>
      <c r="H418" s="11">
        <v>0</v>
      </c>
      <c r="I418" s="11">
        <v>0</v>
      </c>
      <c r="J418" s="11">
        <v>0</v>
      </c>
      <c r="L418" s="37">
        <f t="shared" si="84"/>
        <v>0</v>
      </c>
      <c r="M418" s="37">
        <f t="shared" si="85"/>
        <v>0</v>
      </c>
      <c r="N418" s="37"/>
      <c r="O418" s="37">
        <f t="shared" si="86"/>
        <v>0</v>
      </c>
      <c r="P418" s="37">
        <f t="shared" si="87"/>
        <v>0</v>
      </c>
      <c r="R418" s="37">
        <f t="shared" si="88"/>
        <v>0</v>
      </c>
      <c r="S418" s="37">
        <f t="shared" si="89"/>
        <v>0</v>
      </c>
      <c r="T418" s="37">
        <f t="shared" si="90"/>
        <v>0</v>
      </c>
      <c r="U418" s="3">
        <f t="shared" si="92"/>
        <v>12019305211.39</v>
      </c>
      <c r="V418" s="3">
        <f t="shared" si="93"/>
        <v>8564810019.34</v>
      </c>
    </row>
    <row r="419" spans="1:22" ht="13.5" customHeight="1">
      <c r="A419" s="16"/>
      <c r="B419" s="12" t="s">
        <v>96</v>
      </c>
      <c r="C419" s="28">
        <f>C420+C421</f>
        <v>12051338980</v>
      </c>
      <c r="D419" s="28">
        <f>D420+D421</f>
        <v>896043910</v>
      </c>
      <c r="E419" s="28">
        <f>E420+E421</f>
        <v>2577137860</v>
      </c>
      <c r="F419" s="28">
        <f>F420+F421</f>
        <v>3486528960.66</v>
      </c>
      <c r="G419" s="28"/>
      <c r="H419" s="28">
        <f>H420+H421</f>
        <v>3190978.67</v>
      </c>
      <c r="I419" s="28">
        <f>I420+I421</f>
        <v>16655702.559999999</v>
      </c>
      <c r="J419" s="28">
        <f>J420+J421</f>
        <v>32033768.61</v>
      </c>
      <c r="L419" s="37">
        <f t="shared" si="84"/>
        <v>1681093950</v>
      </c>
      <c r="M419" s="37">
        <f t="shared" si="85"/>
        <v>909391100.6599998</v>
      </c>
      <c r="N419" s="37"/>
      <c r="O419" s="37">
        <f t="shared" si="86"/>
        <v>13464723.889999999</v>
      </c>
      <c r="P419" s="37">
        <f t="shared" si="87"/>
        <v>15378066.05</v>
      </c>
      <c r="R419" s="37">
        <f t="shared" si="88"/>
        <v>892852931.33</v>
      </c>
      <c r="S419" s="37">
        <f t="shared" si="89"/>
        <v>2560482157.44</v>
      </c>
      <c r="T419" s="37">
        <f t="shared" si="90"/>
        <v>3454495192.0499997</v>
      </c>
      <c r="U419" s="3">
        <f t="shared" si="92"/>
        <v>12006945892.05</v>
      </c>
      <c r="V419" s="3">
        <f t="shared" si="93"/>
        <v>8552450700</v>
      </c>
    </row>
    <row r="420" spans="1:22" ht="13.5" customHeight="1">
      <c r="A420" s="16"/>
      <c r="B420" s="10" t="s">
        <v>0</v>
      </c>
      <c r="C420" s="11">
        <v>12031865240</v>
      </c>
      <c r="D420" s="11">
        <v>896043910</v>
      </c>
      <c r="E420" s="11">
        <v>2577137860</v>
      </c>
      <c r="F420" s="11">
        <v>3479414540</v>
      </c>
      <c r="G420" s="11"/>
      <c r="H420" s="11">
        <v>3190978.67</v>
      </c>
      <c r="I420" s="11">
        <v>16655702.559999999</v>
      </c>
      <c r="J420" s="11">
        <v>24919347.95</v>
      </c>
      <c r="L420" s="37">
        <f t="shared" si="84"/>
        <v>1681093950</v>
      </c>
      <c r="M420" s="37">
        <f t="shared" si="85"/>
        <v>902276680</v>
      </c>
      <c r="N420" s="37"/>
      <c r="O420" s="37">
        <f t="shared" si="86"/>
        <v>13464723.889999999</v>
      </c>
      <c r="P420" s="37">
        <f t="shared" si="87"/>
        <v>8263645.390000001</v>
      </c>
      <c r="R420" s="37">
        <f t="shared" si="88"/>
        <v>892852931.33</v>
      </c>
      <c r="S420" s="37">
        <f t="shared" si="89"/>
        <v>2560482157.44</v>
      </c>
      <c r="T420" s="37">
        <f t="shared" si="90"/>
        <v>3454495192.05</v>
      </c>
      <c r="U420" s="3">
        <f t="shared" si="92"/>
        <v>12359319.34</v>
      </c>
      <c r="V420" s="3">
        <f t="shared" si="93"/>
        <v>12359319.34</v>
      </c>
    </row>
    <row r="421" spans="1:22" ht="13.5" customHeight="1">
      <c r="A421" s="16"/>
      <c r="B421" s="10" t="s">
        <v>2</v>
      </c>
      <c r="C421" s="11">
        <v>19473740</v>
      </c>
      <c r="D421" s="11">
        <v>0</v>
      </c>
      <c r="E421" s="11">
        <v>0</v>
      </c>
      <c r="F421" s="11">
        <v>7114420.66</v>
      </c>
      <c r="G421" s="11"/>
      <c r="H421" s="11">
        <v>0</v>
      </c>
      <c r="I421" s="11">
        <v>0</v>
      </c>
      <c r="J421" s="11">
        <v>7114420.66</v>
      </c>
      <c r="L421" s="37">
        <f t="shared" si="84"/>
        <v>0</v>
      </c>
      <c r="M421" s="37">
        <f t="shared" si="85"/>
        <v>7114420.66</v>
      </c>
      <c r="N421" s="37"/>
      <c r="O421" s="37">
        <f t="shared" si="86"/>
        <v>0</v>
      </c>
      <c r="P421" s="37">
        <f t="shared" si="87"/>
        <v>7114420.66</v>
      </c>
      <c r="R421" s="37">
        <f t="shared" si="88"/>
        <v>0</v>
      </c>
      <c r="S421" s="37">
        <f t="shared" si="89"/>
        <v>0</v>
      </c>
      <c r="T421" s="37">
        <f t="shared" si="90"/>
        <v>0</v>
      </c>
      <c r="U421" s="3">
        <f t="shared" si="92"/>
        <v>5169882.5</v>
      </c>
      <c r="V421" s="3">
        <f t="shared" si="93"/>
        <v>4318013</v>
      </c>
    </row>
    <row r="422" spans="1:22" ht="13.5" customHeight="1">
      <c r="A422" s="16"/>
      <c r="B422" s="12" t="s">
        <v>115</v>
      </c>
      <c r="C422" s="28">
        <f>C423+C424</f>
        <v>5757350</v>
      </c>
      <c r="D422" s="28">
        <f>D423+D424</f>
        <v>479779</v>
      </c>
      <c r="E422" s="28">
        <f>E423+E424</f>
        <v>959558</v>
      </c>
      <c r="F422" s="28">
        <f>F423+F424</f>
        <v>1439337</v>
      </c>
      <c r="G422" s="28"/>
      <c r="H422" s="28">
        <f>H423+H424</f>
        <v>0</v>
      </c>
      <c r="I422" s="28">
        <f>I423+I424</f>
        <v>237540</v>
      </c>
      <c r="J422" s="28">
        <f>J423+J424</f>
        <v>587467.5</v>
      </c>
      <c r="L422" s="37">
        <f t="shared" si="84"/>
        <v>479779</v>
      </c>
      <c r="M422" s="37">
        <f t="shared" si="85"/>
        <v>479779</v>
      </c>
      <c r="N422" s="37"/>
      <c r="O422" s="37">
        <f t="shared" si="86"/>
        <v>237540</v>
      </c>
      <c r="P422" s="37">
        <f t="shared" si="87"/>
        <v>349927.5</v>
      </c>
      <c r="R422" s="37">
        <f t="shared" si="88"/>
        <v>479779</v>
      </c>
      <c r="S422" s="37">
        <f t="shared" si="89"/>
        <v>722018</v>
      </c>
      <c r="T422" s="37">
        <f t="shared" si="90"/>
        <v>851869.5</v>
      </c>
      <c r="U422" s="3">
        <f t="shared" si="92"/>
        <v>5169882.5</v>
      </c>
      <c r="V422" s="3">
        <f t="shared" si="93"/>
        <v>4318013</v>
      </c>
    </row>
    <row r="423" spans="1:22" ht="13.5" customHeight="1">
      <c r="A423" s="16"/>
      <c r="B423" s="10" t="s">
        <v>0</v>
      </c>
      <c r="C423" s="11">
        <v>5757350</v>
      </c>
      <c r="D423" s="11">
        <v>479779</v>
      </c>
      <c r="E423" s="11">
        <v>959558</v>
      </c>
      <c r="F423" s="11">
        <v>1439337</v>
      </c>
      <c r="G423" s="11"/>
      <c r="H423" s="11">
        <v>0</v>
      </c>
      <c r="I423" s="11">
        <v>237540</v>
      </c>
      <c r="J423" s="11">
        <v>587467.5</v>
      </c>
      <c r="L423" s="37">
        <f t="shared" si="84"/>
        <v>479779</v>
      </c>
      <c r="M423" s="37">
        <f t="shared" si="85"/>
        <v>479779</v>
      </c>
      <c r="N423" s="37"/>
      <c r="O423" s="37">
        <f t="shared" si="86"/>
        <v>237540</v>
      </c>
      <c r="P423" s="37">
        <f t="shared" si="87"/>
        <v>349927.5</v>
      </c>
      <c r="R423" s="37">
        <f t="shared" si="88"/>
        <v>479779</v>
      </c>
      <c r="S423" s="37">
        <f t="shared" si="89"/>
        <v>722018</v>
      </c>
      <c r="T423" s="37">
        <f t="shared" si="90"/>
        <v>851869.5</v>
      </c>
      <c r="U423" s="3">
        <f t="shared" si="92"/>
        <v>0</v>
      </c>
      <c r="V423" s="3">
        <f t="shared" si="93"/>
        <v>0</v>
      </c>
    </row>
    <row r="424" spans="1:22" ht="13.5" customHeight="1">
      <c r="A424" s="16"/>
      <c r="B424" s="10" t="s">
        <v>2</v>
      </c>
      <c r="C424" s="11">
        <v>0</v>
      </c>
      <c r="D424" s="11">
        <v>0</v>
      </c>
      <c r="E424" s="11">
        <v>0</v>
      </c>
      <c r="F424" s="11">
        <v>0</v>
      </c>
      <c r="G424" s="11"/>
      <c r="H424" s="11">
        <v>0</v>
      </c>
      <c r="I424" s="11">
        <v>0</v>
      </c>
      <c r="J424" s="11">
        <v>0</v>
      </c>
      <c r="L424" s="37">
        <f t="shared" si="84"/>
        <v>0</v>
      </c>
      <c r="M424" s="37">
        <f t="shared" si="85"/>
        <v>0</v>
      </c>
      <c r="N424" s="37"/>
      <c r="O424" s="37">
        <f t="shared" si="86"/>
        <v>0</v>
      </c>
      <c r="P424" s="37">
        <f t="shared" si="87"/>
        <v>0</v>
      </c>
      <c r="R424" s="37">
        <f t="shared" si="88"/>
        <v>0</v>
      </c>
      <c r="S424" s="37">
        <f t="shared" si="89"/>
        <v>0</v>
      </c>
      <c r="T424" s="37">
        <f t="shared" si="90"/>
        <v>0</v>
      </c>
      <c r="U424" s="3">
        <f t="shared" si="92"/>
        <v>481687535.6352</v>
      </c>
      <c r="V424" s="3">
        <f t="shared" si="93"/>
        <v>479965107.8152</v>
      </c>
    </row>
    <row r="425" spans="1:22" ht="13.5" customHeight="1">
      <c r="A425" s="16" t="s">
        <v>179</v>
      </c>
      <c r="B425" s="9" t="s">
        <v>15</v>
      </c>
      <c r="C425" s="28">
        <f>C426+C427</f>
        <v>581570239.1852</v>
      </c>
      <c r="D425" s="28">
        <f>D426+D427</f>
        <v>44867645.699999996</v>
      </c>
      <c r="E425" s="28">
        <f>E426+E427</f>
        <v>78908906.2</v>
      </c>
      <c r="F425" s="28">
        <f>F426+F427</f>
        <v>101605131.36999999</v>
      </c>
      <c r="G425" s="28"/>
      <c r="H425" s="28">
        <f>H426+H427</f>
        <v>43216299.18</v>
      </c>
      <c r="I425" s="28">
        <f>I426+I427</f>
        <v>78161681.41</v>
      </c>
      <c r="J425" s="28">
        <f>J426+J427</f>
        <v>99882703.54999998</v>
      </c>
      <c r="L425" s="37">
        <f t="shared" si="84"/>
        <v>34041260.50000001</v>
      </c>
      <c r="M425" s="37">
        <f t="shared" si="85"/>
        <v>22696225.169999987</v>
      </c>
      <c r="N425" s="37"/>
      <c r="O425" s="37">
        <f t="shared" si="86"/>
        <v>34945382.23</v>
      </c>
      <c r="P425" s="37">
        <f t="shared" si="87"/>
        <v>21721022.139999986</v>
      </c>
      <c r="R425" s="37">
        <f t="shared" si="88"/>
        <v>1651346.5199999958</v>
      </c>
      <c r="S425" s="37">
        <f t="shared" si="89"/>
        <v>747224.7900000066</v>
      </c>
      <c r="T425" s="37">
        <f t="shared" si="90"/>
        <v>1722427.8200000077</v>
      </c>
      <c r="U425" s="3">
        <f t="shared" si="92"/>
        <v>303049328.08519995</v>
      </c>
      <c r="V425" s="3">
        <f t="shared" si="93"/>
        <v>301545063.91519994</v>
      </c>
    </row>
    <row r="426" spans="1:22" ht="13.5" customHeight="1">
      <c r="A426" s="16"/>
      <c r="B426" s="10" t="s">
        <v>0</v>
      </c>
      <c r="C426" s="11">
        <v>402450195.28519994</v>
      </c>
      <c r="D426" s="11">
        <v>44367645.699999996</v>
      </c>
      <c r="E426" s="11">
        <v>78308906.2</v>
      </c>
      <c r="F426" s="11">
        <v>100905131.36999999</v>
      </c>
      <c r="G426" s="11"/>
      <c r="H426" s="11">
        <v>42754669.25</v>
      </c>
      <c r="I426" s="11">
        <v>77679845.06</v>
      </c>
      <c r="J426" s="11">
        <v>99400867.19999999</v>
      </c>
      <c r="L426" s="37">
        <f t="shared" si="84"/>
        <v>33941260.50000001</v>
      </c>
      <c r="M426" s="37">
        <f t="shared" si="85"/>
        <v>22596225.169999987</v>
      </c>
      <c r="N426" s="37"/>
      <c r="O426" s="37">
        <f t="shared" si="86"/>
        <v>34925175.81</v>
      </c>
      <c r="P426" s="37">
        <f t="shared" si="87"/>
        <v>21721022.139999986</v>
      </c>
      <c r="R426" s="37">
        <f t="shared" si="88"/>
        <v>1612976.4499999955</v>
      </c>
      <c r="S426" s="37">
        <f t="shared" si="89"/>
        <v>629061.1400000006</v>
      </c>
      <c r="T426" s="37">
        <f t="shared" si="90"/>
        <v>1504264.1700000018</v>
      </c>
      <c r="U426" s="3">
        <f t="shared" si="92"/>
        <v>178638207.55</v>
      </c>
      <c r="V426" s="3">
        <f t="shared" si="93"/>
        <v>178420043.9</v>
      </c>
    </row>
    <row r="427" spans="1:22" ht="13.5" customHeight="1">
      <c r="A427" s="16"/>
      <c r="B427" s="10" t="s">
        <v>2</v>
      </c>
      <c r="C427" s="11">
        <v>179120043.9</v>
      </c>
      <c r="D427" s="11">
        <v>500000</v>
      </c>
      <c r="E427" s="11">
        <v>600000</v>
      </c>
      <c r="F427" s="11">
        <v>700000</v>
      </c>
      <c r="G427" s="11"/>
      <c r="H427" s="11">
        <v>461629.93</v>
      </c>
      <c r="I427" s="11">
        <v>481836.35</v>
      </c>
      <c r="J427" s="11">
        <v>481836.35</v>
      </c>
      <c r="L427" s="37">
        <f t="shared" si="84"/>
        <v>100000</v>
      </c>
      <c r="M427" s="37">
        <f t="shared" si="85"/>
        <v>100000</v>
      </c>
      <c r="N427" s="37"/>
      <c r="O427" s="37">
        <f t="shared" si="86"/>
        <v>20206.419999999984</v>
      </c>
      <c r="P427" s="37">
        <f t="shared" si="87"/>
        <v>0</v>
      </c>
      <c r="R427" s="37">
        <f t="shared" si="88"/>
        <v>38370.07000000001</v>
      </c>
      <c r="S427" s="37">
        <f t="shared" si="89"/>
        <v>118163.65000000002</v>
      </c>
      <c r="T427" s="37">
        <f t="shared" si="90"/>
        <v>218163.65000000002</v>
      </c>
      <c r="U427" s="3">
        <f t="shared" si="92"/>
        <v>0</v>
      </c>
      <c r="V427" s="3">
        <f t="shared" si="93"/>
        <v>0</v>
      </c>
    </row>
    <row r="428" spans="1:22" ht="13.5" customHeight="1">
      <c r="A428" s="16" t="s">
        <v>180</v>
      </c>
      <c r="B428" s="9" t="s">
        <v>16</v>
      </c>
      <c r="C428" s="11"/>
      <c r="D428" s="11"/>
      <c r="E428" s="11"/>
      <c r="F428" s="11"/>
      <c r="G428" s="11"/>
      <c r="H428" s="11"/>
      <c r="I428" s="11"/>
      <c r="J428" s="11"/>
      <c r="L428" s="37">
        <f t="shared" si="84"/>
        <v>0</v>
      </c>
      <c r="M428" s="37">
        <f t="shared" si="85"/>
        <v>0</v>
      </c>
      <c r="N428" s="37"/>
      <c r="O428" s="37">
        <f t="shared" si="86"/>
        <v>0</v>
      </c>
      <c r="P428" s="37">
        <f t="shared" si="87"/>
        <v>0</v>
      </c>
      <c r="R428" s="37">
        <f t="shared" si="88"/>
        <v>0</v>
      </c>
      <c r="S428" s="37">
        <f t="shared" si="89"/>
        <v>0</v>
      </c>
      <c r="T428" s="37">
        <f t="shared" si="90"/>
        <v>0</v>
      </c>
      <c r="U428" s="3">
        <f t="shared" si="92"/>
        <v>22624598</v>
      </c>
      <c r="V428" s="3">
        <f t="shared" si="93"/>
        <v>22617435</v>
      </c>
    </row>
    <row r="429" spans="1:22" ht="13.5" customHeight="1">
      <c r="A429" s="16"/>
      <c r="B429" s="13" t="s">
        <v>23</v>
      </c>
      <c r="C429" s="28">
        <f>C430+C431</f>
        <v>22707816</v>
      </c>
      <c r="D429" s="29">
        <f>D430+D431</f>
        <v>129</v>
      </c>
      <c r="E429" s="28">
        <f>E430+E431</f>
        <v>129</v>
      </c>
      <c r="F429" s="28">
        <f>F430+F431</f>
        <v>90381</v>
      </c>
      <c r="G429" s="28"/>
      <c r="H429" s="28">
        <f>H430+H431</f>
        <v>0</v>
      </c>
      <c r="I429" s="28">
        <f>I430+I431</f>
        <v>0</v>
      </c>
      <c r="J429" s="28">
        <f>J430+J431</f>
        <v>83218</v>
      </c>
      <c r="L429" s="37">
        <f t="shared" si="84"/>
        <v>0</v>
      </c>
      <c r="M429" s="37">
        <f t="shared" si="85"/>
        <v>90252</v>
      </c>
      <c r="N429" s="37"/>
      <c r="O429" s="37">
        <f t="shared" si="86"/>
        <v>0</v>
      </c>
      <c r="P429" s="37">
        <f t="shared" si="87"/>
        <v>83218</v>
      </c>
      <c r="R429" s="37">
        <f t="shared" si="88"/>
        <v>129</v>
      </c>
      <c r="S429" s="37">
        <f t="shared" si="89"/>
        <v>129</v>
      </c>
      <c r="T429" s="37">
        <f t="shared" si="90"/>
        <v>7163</v>
      </c>
      <c r="U429" s="3">
        <f t="shared" si="92"/>
        <v>22624598</v>
      </c>
      <c r="V429" s="3">
        <f t="shared" si="93"/>
        <v>22617435</v>
      </c>
    </row>
    <row r="430" spans="1:22" ht="13.5" customHeight="1">
      <c r="A430" s="16"/>
      <c r="B430" s="14" t="s">
        <v>0</v>
      </c>
      <c r="C430" s="11">
        <v>22707816</v>
      </c>
      <c r="D430" s="27">
        <v>129</v>
      </c>
      <c r="E430" s="11">
        <v>129</v>
      </c>
      <c r="F430" s="11">
        <v>90381</v>
      </c>
      <c r="G430" s="11"/>
      <c r="H430" s="11">
        <v>0</v>
      </c>
      <c r="I430" s="11">
        <v>0</v>
      </c>
      <c r="J430" s="11">
        <v>83218</v>
      </c>
      <c r="L430" s="37">
        <f t="shared" si="84"/>
        <v>0</v>
      </c>
      <c r="M430" s="37">
        <f t="shared" si="85"/>
        <v>90252</v>
      </c>
      <c r="N430" s="37"/>
      <c r="O430" s="37">
        <f t="shared" si="86"/>
        <v>0</v>
      </c>
      <c r="P430" s="37">
        <f t="shared" si="87"/>
        <v>83218</v>
      </c>
      <c r="R430" s="37">
        <f t="shared" si="88"/>
        <v>129</v>
      </c>
      <c r="S430" s="37">
        <f t="shared" si="89"/>
        <v>129</v>
      </c>
      <c r="T430" s="37">
        <f t="shared" si="90"/>
        <v>7163</v>
      </c>
      <c r="U430" s="3">
        <f t="shared" si="92"/>
        <v>0</v>
      </c>
      <c r="V430" s="3">
        <f t="shared" si="93"/>
        <v>0</v>
      </c>
    </row>
    <row r="431" spans="1:22" ht="13.5" customHeight="1">
      <c r="A431" s="16"/>
      <c r="B431" s="14" t="s">
        <v>2</v>
      </c>
      <c r="C431" s="11">
        <v>0</v>
      </c>
      <c r="D431" s="11">
        <v>0</v>
      </c>
      <c r="E431" s="11">
        <v>0</v>
      </c>
      <c r="F431" s="11">
        <v>0</v>
      </c>
      <c r="G431" s="11"/>
      <c r="H431" s="11">
        <v>0</v>
      </c>
      <c r="I431" s="11">
        <v>0</v>
      </c>
      <c r="J431" s="11">
        <v>0</v>
      </c>
      <c r="L431" s="37">
        <f t="shared" si="84"/>
        <v>0</v>
      </c>
      <c r="M431" s="37">
        <f t="shared" si="85"/>
        <v>0</v>
      </c>
      <c r="N431" s="37"/>
      <c r="O431" s="37">
        <f t="shared" si="86"/>
        <v>0</v>
      </c>
      <c r="P431" s="37">
        <f t="shared" si="87"/>
        <v>0</v>
      </c>
      <c r="R431" s="37">
        <f t="shared" si="88"/>
        <v>0</v>
      </c>
      <c r="S431" s="37">
        <f t="shared" si="89"/>
        <v>0</v>
      </c>
      <c r="T431" s="37">
        <f t="shared" si="90"/>
        <v>0</v>
      </c>
      <c r="U431" s="3">
        <f t="shared" si="92"/>
        <v>8378441.75</v>
      </c>
      <c r="V431" s="3">
        <f t="shared" si="93"/>
        <v>8111460.890000001</v>
      </c>
    </row>
    <row r="432" spans="1:22" ht="21" customHeight="1">
      <c r="A432" s="16"/>
      <c r="B432" s="12" t="s">
        <v>76</v>
      </c>
      <c r="C432" s="28">
        <f>C433+C434</f>
        <v>10822896</v>
      </c>
      <c r="D432" s="28">
        <f>D433+D434</f>
        <v>733440.74</v>
      </c>
      <c r="E432" s="28">
        <f>E433+E434</f>
        <v>1743677.1099999999</v>
      </c>
      <c r="F432" s="28">
        <f>F433+F434</f>
        <v>2711435.11</v>
      </c>
      <c r="G432" s="28"/>
      <c r="H432" s="28">
        <f>H433+H434</f>
        <v>572575.28</v>
      </c>
      <c r="I432" s="28">
        <f>I433+I434</f>
        <v>1623856.2599999998</v>
      </c>
      <c r="J432" s="28">
        <f>J433+J434</f>
        <v>2444454.25</v>
      </c>
      <c r="L432" s="37">
        <f t="shared" si="84"/>
        <v>1010236.3699999999</v>
      </c>
      <c r="M432" s="37">
        <f t="shared" si="85"/>
        <v>967758</v>
      </c>
      <c r="N432" s="37"/>
      <c r="O432" s="37">
        <f t="shared" si="86"/>
        <v>1051280.9799999997</v>
      </c>
      <c r="P432" s="37">
        <f t="shared" si="87"/>
        <v>820597.9900000002</v>
      </c>
      <c r="R432" s="37">
        <f t="shared" si="88"/>
        <v>160865.45999999996</v>
      </c>
      <c r="S432" s="37">
        <f t="shared" si="89"/>
        <v>119820.8500000001</v>
      </c>
      <c r="T432" s="37">
        <f t="shared" si="90"/>
        <v>266980.85999999987</v>
      </c>
      <c r="U432" s="3">
        <f t="shared" si="92"/>
        <v>8378441.75</v>
      </c>
      <c r="V432" s="3">
        <f t="shared" si="93"/>
        <v>8111460.890000001</v>
      </c>
    </row>
    <row r="433" spans="1:22" ht="13.5" customHeight="1">
      <c r="A433" s="16"/>
      <c r="B433" s="10" t="s">
        <v>0</v>
      </c>
      <c r="C433" s="11">
        <v>10822896</v>
      </c>
      <c r="D433" s="11">
        <v>733440.74</v>
      </c>
      <c r="E433" s="11">
        <v>1743677.1099999999</v>
      </c>
      <c r="F433" s="11">
        <v>2711435.11</v>
      </c>
      <c r="G433" s="11"/>
      <c r="H433" s="11">
        <v>572575.28</v>
      </c>
      <c r="I433" s="11">
        <v>1623856.2599999998</v>
      </c>
      <c r="J433" s="11">
        <v>2444454.25</v>
      </c>
      <c r="L433" s="37">
        <f t="shared" si="84"/>
        <v>1010236.3699999999</v>
      </c>
      <c r="M433" s="37">
        <f t="shared" si="85"/>
        <v>967758</v>
      </c>
      <c r="N433" s="37"/>
      <c r="O433" s="37">
        <f t="shared" si="86"/>
        <v>1051280.9799999997</v>
      </c>
      <c r="P433" s="37">
        <f t="shared" si="87"/>
        <v>820597.9900000002</v>
      </c>
      <c r="R433" s="37">
        <f t="shared" si="88"/>
        <v>160865.45999999996</v>
      </c>
      <c r="S433" s="37">
        <f t="shared" si="89"/>
        <v>119820.8500000001</v>
      </c>
      <c r="T433" s="37">
        <f t="shared" si="90"/>
        <v>266980.85999999987</v>
      </c>
      <c r="U433" s="3">
        <f t="shared" si="92"/>
        <v>0</v>
      </c>
      <c r="V433" s="3">
        <f t="shared" si="93"/>
        <v>0</v>
      </c>
    </row>
    <row r="434" spans="1:22" ht="13.5" customHeight="1">
      <c r="A434" s="16"/>
      <c r="B434" s="10" t="s">
        <v>2</v>
      </c>
      <c r="C434" s="11">
        <v>0</v>
      </c>
      <c r="D434" s="11">
        <v>0</v>
      </c>
      <c r="E434" s="11">
        <v>0</v>
      </c>
      <c r="F434" s="11">
        <v>0</v>
      </c>
      <c r="G434" s="11"/>
      <c r="H434" s="11">
        <v>0</v>
      </c>
      <c r="I434" s="11">
        <v>0</v>
      </c>
      <c r="J434" s="11">
        <v>0</v>
      </c>
      <c r="L434" s="37">
        <f t="shared" si="84"/>
        <v>0</v>
      </c>
      <c r="M434" s="37">
        <f t="shared" si="85"/>
        <v>0</v>
      </c>
      <c r="N434" s="37"/>
      <c r="O434" s="37">
        <f t="shared" si="86"/>
        <v>0</v>
      </c>
      <c r="P434" s="37">
        <f t="shared" si="87"/>
        <v>0</v>
      </c>
      <c r="R434" s="37">
        <f t="shared" si="88"/>
        <v>0</v>
      </c>
      <c r="S434" s="37">
        <f t="shared" si="89"/>
        <v>0</v>
      </c>
      <c r="T434" s="37">
        <f t="shared" si="90"/>
        <v>0</v>
      </c>
      <c r="U434" s="3">
        <f t="shared" si="92"/>
        <v>4269439.499999999</v>
      </c>
      <c r="V434" s="3">
        <f t="shared" si="93"/>
        <v>4014606.099999999</v>
      </c>
    </row>
    <row r="435" spans="1:22" ht="13.5" customHeight="1">
      <c r="A435" s="16"/>
      <c r="B435" s="12" t="s">
        <v>75</v>
      </c>
      <c r="C435" s="28">
        <f>C436+C437</f>
        <v>5912596.619999999</v>
      </c>
      <c r="D435" s="28">
        <f>D436+D437</f>
        <v>1073481.72</v>
      </c>
      <c r="E435" s="28">
        <f>E436+E437</f>
        <v>1487593.01</v>
      </c>
      <c r="F435" s="28">
        <f>F436+F437</f>
        <v>1897990.52</v>
      </c>
      <c r="G435" s="28"/>
      <c r="H435" s="28">
        <f>H436+H437</f>
        <v>1073481.72</v>
      </c>
      <c r="I435" s="28">
        <f>I436+I437</f>
        <v>1475758.6800000002</v>
      </c>
      <c r="J435" s="28">
        <f>J436+J437</f>
        <v>1643157.12</v>
      </c>
      <c r="L435" s="37">
        <f t="shared" si="84"/>
        <v>414111.29000000004</v>
      </c>
      <c r="M435" s="37">
        <f t="shared" si="85"/>
        <v>410397.51</v>
      </c>
      <c r="N435" s="37"/>
      <c r="O435" s="37">
        <f t="shared" si="86"/>
        <v>402276.9600000002</v>
      </c>
      <c r="P435" s="37">
        <f t="shared" si="87"/>
        <v>167398.43999999994</v>
      </c>
      <c r="R435" s="37">
        <f t="shared" si="88"/>
        <v>0</v>
      </c>
      <c r="S435" s="37">
        <f t="shared" si="89"/>
        <v>11834.329999999842</v>
      </c>
      <c r="T435" s="37">
        <f t="shared" si="90"/>
        <v>254833.3999999999</v>
      </c>
      <c r="U435" s="3">
        <f t="shared" si="92"/>
        <v>4269439.499999999</v>
      </c>
      <c r="V435" s="3">
        <f t="shared" si="93"/>
        <v>4014606.099999999</v>
      </c>
    </row>
    <row r="436" spans="1:22" ht="13.5" customHeight="1">
      <c r="A436" s="16"/>
      <c r="B436" s="10" t="s">
        <v>0</v>
      </c>
      <c r="C436" s="11">
        <v>5912596.619999999</v>
      </c>
      <c r="D436" s="11">
        <v>1073481.72</v>
      </c>
      <c r="E436" s="11">
        <v>1487593.01</v>
      </c>
      <c r="F436" s="11">
        <v>1897990.52</v>
      </c>
      <c r="G436" s="11"/>
      <c r="H436" s="11">
        <v>1073481.72</v>
      </c>
      <c r="I436" s="11">
        <v>1475758.6800000002</v>
      </c>
      <c r="J436" s="11">
        <v>1643157.12</v>
      </c>
      <c r="L436" s="37">
        <f t="shared" si="84"/>
        <v>414111.29000000004</v>
      </c>
      <c r="M436" s="37">
        <f t="shared" si="85"/>
        <v>410397.51</v>
      </c>
      <c r="N436" s="37"/>
      <c r="O436" s="37">
        <f t="shared" si="86"/>
        <v>402276.9600000002</v>
      </c>
      <c r="P436" s="37">
        <f t="shared" si="87"/>
        <v>167398.43999999994</v>
      </c>
      <c r="R436" s="37">
        <f t="shared" si="88"/>
        <v>0</v>
      </c>
      <c r="S436" s="37">
        <f t="shared" si="89"/>
        <v>11834.329999999842</v>
      </c>
      <c r="T436" s="37">
        <f t="shared" si="90"/>
        <v>254833.3999999999</v>
      </c>
      <c r="U436" s="3">
        <f t="shared" si="92"/>
        <v>0</v>
      </c>
      <c r="V436" s="3">
        <f t="shared" si="93"/>
        <v>0</v>
      </c>
    </row>
    <row r="437" spans="1:22" ht="13.5" customHeight="1">
      <c r="A437" s="16"/>
      <c r="B437" s="10" t="s">
        <v>2</v>
      </c>
      <c r="C437" s="11">
        <v>0</v>
      </c>
      <c r="D437" s="11">
        <v>0</v>
      </c>
      <c r="E437" s="11">
        <v>0</v>
      </c>
      <c r="F437" s="11">
        <v>0</v>
      </c>
      <c r="G437" s="11"/>
      <c r="H437" s="11">
        <v>0</v>
      </c>
      <c r="I437" s="11">
        <v>0</v>
      </c>
      <c r="J437" s="11">
        <v>0</v>
      </c>
      <c r="L437" s="37">
        <f t="shared" si="84"/>
        <v>0</v>
      </c>
      <c r="M437" s="37">
        <f t="shared" si="85"/>
        <v>0</v>
      </c>
      <c r="N437" s="37"/>
      <c r="O437" s="37">
        <f t="shared" si="86"/>
        <v>0</v>
      </c>
      <c r="P437" s="37">
        <f t="shared" si="87"/>
        <v>0</v>
      </c>
      <c r="R437" s="37">
        <f t="shared" si="88"/>
        <v>0</v>
      </c>
      <c r="S437" s="37">
        <f t="shared" si="89"/>
        <v>0</v>
      </c>
      <c r="T437" s="37">
        <f t="shared" si="90"/>
        <v>0</v>
      </c>
      <c r="U437" s="3">
        <f t="shared" si="92"/>
        <v>4151360.2800000003</v>
      </c>
      <c r="V437" s="3">
        <f t="shared" si="93"/>
        <v>3729031.3400000003</v>
      </c>
    </row>
    <row r="438" spans="1:22" ht="13.5" customHeight="1">
      <c r="A438" s="16"/>
      <c r="B438" s="12" t="s">
        <v>157</v>
      </c>
      <c r="C438" s="28">
        <f>C439+C440</f>
        <v>4543872.16</v>
      </c>
      <c r="D438" s="28">
        <f>D439+D440</f>
        <v>57528.75</v>
      </c>
      <c r="E438" s="28">
        <f>E439+E440</f>
        <v>436184.81</v>
      </c>
      <c r="F438" s="28">
        <f>F439+F440</f>
        <v>814840.82</v>
      </c>
      <c r="G438" s="28"/>
      <c r="H438" s="28">
        <f>H439+H440</f>
        <v>17928.05</v>
      </c>
      <c r="I438" s="28">
        <f>I439+I440</f>
        <v>245103.52</v>
      </c>
      <c r="J438" s="28">
        <f>J439+J440</f>
        <v>392511.88</v>
      </c>
      <c r="L438" s="37">
        <f t="shared" si="84"/>
        <v>378656.06</v>
      </c>
      <c r="M438" s="37">
        <f t="shared" si="85"/>
        <v>378656.00999999995</v>
      </c>
      <c r="N438" s="37"/>
      <c r="O438" s="37">
        <f t="shared" si="86"/>
        <v>227175.47</v>
      </c>
      <c r="P438" s="37">
        <f t="shared" si="87"/>
        <v>147408.36000000002</v>
      </c>
      <c r="R438" s="37">
        <f t="shared" si="88"/>
        <v>39600.7</v>
      </c>
      <c r="S438" s="37">
        <f t="shared" si="89"/>
        <v>191081.29</v>
      </c>
      <c r="T438" s="37">
        <f t="shared" si="90"/>
        <v>422328.93999999994</v>
      </c>
      <c r="U438" s="3">
        <f t="shared" si="92"/>
        <v>4151360.2800000003</v>
      </c>
      <c r="V438" s="3">
        <f t="shared" si="93"/>
        <v>3729031.3400000003</v>
      </c>
    </row>
    <row r="439" spans="1:22" ht="13.5" customHeight="1">
      <c r="A439" s="16"/>
      <c r="B439" s="10" t="s">
        <v>0</v>
      </c>
      <c r="C439" s="11">
        <v>4543872.16</v>
      </c>
      <c r="D439" s="11">
        <v>57528.75</v>
      </c>
      <c r="E439" s="11">
        <v>436184.81</v>
      </c>
      <c r="F439" s="11">
        <v>814840.82</v>
      </c>
      <c r="G439" s="11">
        <v>0</v>
      </c>
      <c r="H439" s="11">
        <v>17928.05</v>
      </c>
      <c r="I439" s="11">
        <v>245103.52</v>
      </c>
      <c r="J439" s="11">
        <v>392511.88</v>
      </c>
      <c r="L439" s="37">
        <f t="shared" si="84"/>
        <v>378656.06</v>
      </c>
      <c r="M439" s="37">
        <f t="shared" si="85"/>
        <v>378656.00999999995</v>
      </c>
      <c r="N439" s="37"/>
      <c r="O439" s="37">
        <f t="shared" si="86"/>
        <v>227175.47</v>
      </c>
      <c r="P439" s="37">
        <f t="shared" si="87"/>
        <v>147408.36000000002</v>
      </c>
      <c r="R439" s="37">
        <f t="shared" si="88"/>
        <v>39600.7</v>
      </c>
      <c r="S439" s="37">
        <f t="shared" si="89"/>
        <v>191081.29</v>
      </c>
      <c r="T439" s="37">
        <f t="shared" si="90"/>
        <v>422328.93999999994</v>
      </c>
      <c r="U439" s="3">
        <f t="shared" si="92"/>
        <v>0</v>
      </c>
      <c r="V439" s="3">
        <f t="shared" si="93"/>
        <v>0</v>
      </c>
    </row>
    <row r="440" spans="1:22" ht="13.5" customHeight="1">
      <c r="A440" s="16"/>
      <c r="B440" s="10" t="s">
        <v>2</v>
      </c>
      <c r="C440" s="11">
        <v>0</v>
      </c>
      <c r="D440" s="11">
        <v>0</v>
      </c>
      <c r="E440" s="11">
        <v>0</v>
      </c>
      <c r="F440" s="11">
        <v>0</v>
      </c>
      <c r="G440" s="11"/>
      <c r="H440" s="11">
        <v>0</v>
      </c>
      <c r="I440" s="11">
        <v>0</v>
      </c>
      <c r="J440" s="11">
        <v>0</v>
      </c>
      <c r="L440" s="37">
        <f t="shared" si="84"/>
        <v>0</v>
      </c>
      <c r="M440" s="37">
        <f t="shared" si="85"/>
        <v>0</v>
      </c>
      <c r="N440" s="37"/>
      <c r="O440" s="37">
        <f t="shared" si="86"/>
        <v>0</v>
      </c>
      <c r="P440" s="37">
        <f t="shared" si="87"/>
        <v>0</v>
      </c>
      <c r="R440" s="37">
        <f t="shared" si="88"/>
        <v>0</v>
      </c>
      <c r="S440" s="37">
        <f t="shared" si="89"/>
        <v>0</v>
      </c>
      <c r="T440" s="37">
        <f t="shared" si="90"/>
        <v>0</v>
      </c>
      <c r="U440" s="3">
        <f t="shared" si="92"/>
        <v>50163396</v>
      </c>
      <c r="V440" s="3">
        <f t="shared" si="93"/>
        <v>50163396</v>
      </c>
    </row>
    <row r="441" spans="1:22" ht="13.5" customHeight="1">
      <c r="A441" s="16"/>
      <c r="B441" s="13" t="s">
        <v>117</v>
      </c>
      <c r="C441" s="28">
        <f>C442+C443</f>
        <v>50326793</v>
      </c>
      <c r="D441" s="28">
        <f>D442+D443</f>
        <v>0</v>
      </c>
      <c r="E441" s="28">
        <f>E442+E443</f>
        <v>0</v>
      </c>
      <c r="F441" s="28">
        <f>F442+F443</f>
        <v>163397</v>
      </c>
      <c r="G441" s="28"/>
      <c r="H441" s="28">
        <f>H442+H443</f>
        <v>0</v>
      </c>
      <c r="I441" s="28">
        <f>I442+I443</f>
        <v>0</v>
      </c>
      <c r="J441" s="28">
        <f>J442+J443</f>
        <v>163397</v>
      </c>
      <c r="L441" s="37">
        <f t="shared" si="84"/>
        <v>0</v>
      </c>
      <c r="M441" s="37">
        <f t="shared" si="85"/>
        <v>163397</v>
      </c>
      <c r="N441" s="37"/>
      <c r="O441" s="37">
        <f t="shared" si="86"/>
        <v>0</v>
      </c>
      <c r="P441" s="37">
        <f t="shared" si="87"/>
        <v>163397</v>
      </c>
      <c r="R441" s="37">
        <f t="shared" si="88"/>
        <v>0</v>
      </c>
      <c r="S441" s="37">
        <f t="shared" si="89"/>
        <v>0</v>
      </c>
      <c r="T441" s="37">
        <f t="shared" si="90"/>
        <v>0</v>
      </c>
      <c r="U441" s="3">
        <f t="shared" si="92"/>
        <v>50163396</v>
      </c>
      <c r="V441" s="3">
        <f t="shared" si="93"/>
        <v>50163396</v>
      </c>
    </row>
    <row r="442" spans="1:22" ht="13.5" customHeight="1">
      <c r="A442" s="16"/>
      <c r="B442" s="14" t="s">
        <v>0</v>
      </c>
      <c r="C442" s="11">
        <v>50326793</v>
      </c>
      <c r="D442" s="11">
        <v>0</v>
      </c>
      <c r="E442" s="11">
        <v>0</v>
      </c>
      <c r="F442" s="11">
        <v>163397</v>
      </c>
      <c r="G442" s="11"/>
      <c r="H442" s="11">
        <v>0</v>
      </c>
      <c r="I442" s="11">
        <v>0</v>
      </c>
      <c r="J442" s="11">
        <v>163397</v>
      </c>
      <c r="L442" s="37">
        <f t="shared" si="84"/>
        <v>0</v>
      </c>
      <c r="M442" s="37">
        <f t="shared" si="85"/>
        <v>163397</v>
      </c>
      <c r="N442" s="37"/>
      <c r="O442" s="37">
        <f t="shared" si="86"/>
        <v>0</v>
      </c>
      <c r="P442" s="37">
        <f t="shared" si="87"/>
        <v>163397</v>
      </c>
      <c r="R442" s="37">
        <f t="shared" si="88"/>
        <v>0</v>
      </c>
      <c r="S442" s="37">
        <f t="shared" si="89"/>
        <v>0</v>
      </c>
      <c r="T442" s="37">
        <f t="shared" si="90"/>
        <v>0</v>
      </c>
      <c r="U442" s="3">
        <f t="shared" si="92"/>
        <v>0</v>
      </c>
      <c r="V442" s="3">
        <f t="shared" si="93"/>
        <v>0</v>
      </c>
    </row>
    <row r="443" spans="1:22" ht="13.5" customHeight="1">
      <c r="A443" s="16"/>
      <c r="B443" s="14" t="s">
        <v>2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L443" s="37">
        <f t="shared" si="84"/>
        <v>0</v>
      </c>
      <c r="M443" s="37">
        <f t="shared" si="85"/>
        <v>0</v>
      </c>
      <c r="N443" s="37"/>
      <c r="O443" s="37">
        <f t="shared" si="86"/>
        <v>0</v>
      </c>
      <c r="P443" s="37">
        <f t="shared" si="87"/>
        <v>0</v>
      </c>
      <c r="R443" s="37">
        <f t="shared" si="88"/>
        <v>0</v>
      </c>
      <c r="S443" s="37">
        <f t="shared" si="89"/>
        <v>0</v>
      </c>
      <c r="T443" s="37">
        <f t="shared" si="90"/>
        <v>0</v>
      </c>
      <c r="U443" s="3">
        <f t="shared" si="92"/>
        <v>487669851</v>
      </c>
      <c r="V443" s="3">
        <f t="shared" si="93"/>
        <v>487669851</v>
      </c>
    </row>
    <row r="444" spans="1:22" ht="13.5" customHeight="1">
      <c r="A444" s="16"/>
      <c r="B444" s="12" t="s">
        <v>34</v>
      </c>
      <c r="C444" s="28">
        <f>C445+C446</f>
        <v>589593941</v>
      </c>
      <c r="D444" s="28">
        <f>D445+D446</f>
        <v>39260719</v>
      </c>
      <c r="E444" s="28">
        <f>E445+E446</f>
        <v>61083246</v>
      </c>
      <c r="F444" s="28">
        <f>F445+F446</f>
        <v>101924090</v>
      </c>
      <c r="G444" s="28"/>
      <c r="H444" s="28">
        <f>H445+H446</f>
        <v>39260719</v>
      </c>
      <c r="I444" s="28">
        <f>I445+I446</f>
        <v>49605927</v>
      </c>
      <c r="J444" s="28">
        <f>J445+J446</f>
        <v>101924090</v>
      </c>
      <c r="L444" s="37">
        <f aca="true" t="shared" si="95" ref="L444:L501">+E444-D444</f>
        <v>21822527</v>
      </c>
      <c r="M444" s="37">
        <f aca="true" t="shared" si="96" ref="M444:M501">+F444-E444</f>
        <v>40840844</v>
      </c>
      <c r="N444" s="37"/>
      <c r="O444" s="37">
        <f aca="true" t="shared" si="97" ref="O444:O501">+I444-H444</f>
        <v>10345208</v>
      </c>
      <c r="P444" s="37">
        <f aca="true" t="shared" si="98" ref="P444:P501">+J444-I444</f>
        <v>52318163</v>
      </c>
      <c r="R444" s="37">
        <f aca="true" t="shared" si="99" ref="R444:R501">+D444-H444</f>
        <v>0</v>
      </c>
      <c r="S444" s="37">
        <f aca="true" t="shared" si="100" ref="S444:S501">+E444-I444</f>
        <v>11477319</v>
      </c>
      <c r="T444" s="37">
        <f aca="true" t="shared" si="101" ref="T444:T501">+F444-J444</f>
        <v>0</v>
      </c>
      <c r="U444" s="3">
        <f t="shared" si="92"/>
        <v>487669851</v>
      </c>
      <c r="V444" s="3">
        <f t="shared" si="93"/>
        <v>487669851</v>
      </c>
    </row>
    <row r="445" spans="1:22" ht="13.5" customHeight="1">
      <c r="A445" s="16"/>
      <c r="B445" s="10" t="s">
        <v>0</v>
      </c>
      <c r="C445" s="11">
        <v>589593941</v>
      </c>
      <c r="D445" s="11">
        <v>39260719</v>
      </c>
      <c r="E445" s="11">
        <v>61083246</v>
      </c>
      <c r="F445" s="11">
        <v>101924090</v>
      </c>
      <c r="G445" s="11"/>
      <c r="H445" s="11">
        <v>39260719</v>
      </c>
      <c r="I445" s="11">
        <v>49605927</v>
      </c>
      <c r="J445" s="11">
        <v>101924090</v>
      </c>
      <c r="L445" s="37">
        <f t="shared" si="95"/>
        <v>21822527</v>
      </c>
      <c r="M445" s="37">
        <f t="shared" si="96"/>
        <v>40840844</v>
      </c>
      <c r="N445" s="37"/>
      <c r="O445" s="37">
        <f t="shared" si="97"/>
        <v>10345208</v>
      </c>
      <c r="P445" s="37">
        <f t="shared" si="98"/>
        <v>52318163</v>
      </c>
      <c r="R445" s="37">
        <f t="shared" si="99"/>
        <v>0</v>
      </c>
      <c r="S445" s="37">
        <f t="shared" si="100"/>
        <v>11477319</v>
      </c>
      <c r="T445" s="37">
        <f t="shared" si="101"/>
        <v>0</v>
      </c>
      <c r="U445" s="3">
        <f t="shared" si="92"/>
        <v>0</v>
      </c>
      <c r="V445" s="3">
        <f t="shared" si="93"/>
        <v>0</v>
      </c>
    </row>
    <row r="446" spans="1:22" ht="13.5" customHeight="1">
      <c r="A446" s="16"/>
      <c r="B446" s="10" t="s">
        <v>2</v>
      </c>
      <c r="C446" s="11">
        <v>0</v>
      </c>
      <c r="D446" s="11">
        <v>0</v>
      </c>
      <c r="E446" s="11">
        <v>0</v>
      </c>
      <c r="F446" s="11">
        <v>0</v>
      </c>
      <c r="G446" s="11"/>
      <c r="H446" s="11">
        <v>0</v>
      </c>
      <c r="I446" s="11">
        <v>0</v>
      </c>
      <c r="J446" s="11">
        <v>0</v>
      </c>
      <c r="L446" s="37">
        <f t="shared" si="95"/>
        <v>0</v>
      </c>
      <c r="M446" s="37">
        <f t="shared" si="96"/>
        <v>0</v>
      </c>
      <c r="N446" s="37"/>
      <c r="O446" s="37">
        <f t="shared" si="97"/>
        <v>0</v>
      </c>
      <c r="P446" s="37">
        <f t="shared" si="98"/>
        <v>0</v>
      </c>
      <c r="R446" s="37">
        <f t="shared" si="99"/>
        <v>0</v>
      </c>
      <c r="S446" s="37">
        <f t="shared" si="100"/>
        <v>0</v>
      </c>
      <c r="T446" s="37">
        <f t="shared" si="101"/>
        <v>0</v>
      </c>
      <c r="U446" s="3">
        <f t="shared" si="92"/>
        <v>238035</v>
      </c>
      <c r="V446" s="3">
        <f t="shared" si="93"/>
        <v>238035</v>
      </c>
    </row>
    <row r="447" spans="1:22" ht="13.5" customHeight="1">
      <c r="A447" s="16"/>
      <c r="B447" s="13" t="s">
        <v>118</v>
      </c>
      <c r="C447" s="28">
        <f>C448+C449</f>
        <v>365000</v>
      </c>
      <c r="D447" s="28">
        <f>D448+D449</f>
        <v>0</v>
      </c>
      <c r="E447" s="28">
        <f>E448+E449</f>
        <v>0</v>
      </c>
      <c r="F447" s="28">
        <f>F448+F449</f>
        <v>126965</v>
      </c>
      <c r="G447" s="28"/>
      <c r="H447" s="28">
        <f>H448+H449</f>
        <v>0</v>
      </c>
      <c r="I447" s="28">
        <f>I448+I449</f>
        <v>0</v>
      </c>
      <c r="J447" s="28">
        <f>J448+J449</f>
        <v>126965</v>
      </c>
      <c r="L447" s="37">
        <f t="shared" si="95"/>
        <v>0</v>
      </c>
      <c r="M447" s="37">
        <f t="shared" si="96"/>
        <v>126965</v>
      </c>
      <c r="N447" s="37"/>
      <c r="O447" s="37">
        <f t="shared" si="97"/>
        <v>0</v>
      </c>
      <c r="P447" s="37">
        <f t="shared" si="98"/>
        <v>126965</v>
      </c>
      <c r="R447" s="37">
        <f t="shared" si="99"/>
        <v>0</v>
      </c>
      <c r="S447" s="37">
        <f t="shared" si="100"/>
        <v>0</v>
      </c>
      <c r="T447" s="37">
        <f t="shared" si="101"/>
        <v>0</v>
      </c>
      <c r="U447" s="3">
        <f t="shared" si="92"/>
        <v>238035</v>
      </c>
      <c r="V447" s="3">
        <f t="shared" si="93"/>
        <v>238035</v>
      </c>
    </row>
    <row r="448" spans="1:22" ht="13.5" customHeight="1">
      <c r="A448" s="16"/>
      <c r="B448" s="14" t="s">
        <v>0</v>
      </c>
      <c r="C448" s="11">
        <v>365000</v>
      </c>
      <c r="D448" s="11">
        <v>0</v>
      </c>
      <c r="E448" s="11">
        <v>0</v>
      </c>
      <c r="F448" s="11">
        <v>126965</v>
      </c>
      <c r="G448" s="11"/>
      <c r="H448" s="11">
        <v>0</v>
      </c>
      <c r="I448" s="11">
        <v>0</v>
      </c>
      <c r="J448" s="11">
        <v>126965</v>
      </c>
      <c r="L448" s="37">
        <f t="shared" si="95"/>
        <v>0</v>
      </c>
      <c r="M448" s="37">
        <f t="shared" si="96"/>
        <v>126965</v>
      </c>
      <c r="N448" s="37"/>
      <c r="O448" s="37">
        <f t="shared" si="97"/>
        <v>0</v>
      </c>
      <c r="P448" s="37">
        <f t="shared" si="98"/>
        <v>126965</v>
      </c>
      <c r="R448" s="37">
        <f t="shared" si="99"/>
        <v>0</v>
      </c>
      <c r="S448" s="37">
        <f t="shared" si="100"/>
        <v>0</v>
      </c>
      <c r="T448" s="37">
        <f t="shared" si="101"/>
        <v>0</v>
      </c>
      <c r="U448" s="3">
        <f t="shared" si="92"/>
        <v>0</v>
      </c>
      <c r="V448" s="3">
        <f t="shared" si="93"/>
        <v>0</v>
      </c>
    </row>
    <row r="449" spans="1:22" ht="13.5" customHeight="1">
      <c r="A449" s="16"/>
      <c r="B449" s="14" t="s">
        <v>2</v>
      </c>
      <c r="C449" s="11">
        <v>0</v>
      </c>
      <c r="D449" s="11">
        <v>0</v>
      </c>
      <c r="E449" s="11">
        <v>0</v>
      </c>
      <c r="F449" s="11">
        <v>0</v>
      </c>
      <c r="G449" s="11"/>
      <c r="H449" s="11">
        <v>0</v>
      </c>
      <c r="I449" s="11">
        <v>0</v>
      </c>
      <c r="J449" s="11">
        <v>0</v>
      </c>
      <c r="L449" s="37">
        <f t="shared" si="95"/>
        <v>0</v>
      </c>
      <c r="M449" s="37">
        <f t="shared" si="96"/>
        <v>0</v>
      </c>
      <c r="N449" s="37"/>
      <c r="O449" s="37">
        <f t="shared" si="97"/>
        <v>0</v>
      </c>
      <c r="P449" s="37">
        <f t="shared" si="98"/>
        <v>0</v>
      </c>
      <c r="R449" s="37">
        <f t="shared" si="99"/>
        <v>0</v>
      </c>
      <c r="S449" s="37">
        <f t="shared" si="100"/>
        <v>0</v>
      </c>
      <c r="T449" s="37">
        <f t="shared" si="101"/>
        <v>0</v>
      </c>
      <c r="U449" s="3">
        <f aca="true" t="shared" si="102" ref="U449:U512">C450-J450</f>
        <v>37587530374</v>
      </c>
      <c r="V449" s="3">
        <f t="shared" si="93"/>
        <v>37556866308</v>
      </c>
    </row>
    <row r="450" spans="1:22" ht="13.5" customHeight="1">
      <c r="A450" s="16"/>
      <c r="B450" s="12" t="s">
        <v>62</v>
      </c>
      <c r="C450" s="28">
        <f>C451+C452</f>
        <v>44036812006</v>
      </c>
      <c r="D450" s="28">
        <f>D451+D452</f>
        <v>2137357939</v>
      </c>
      <c r="E450" s="28">
        <f>E451+E452</f>
        <v>3303395755</v>
      </c>
      <c r="F450" s="28">
        <f>F451+F452</f>
        <v>6479945698</v>
      </c>
      <c r="G450" s="28"/>
      <c r="H450" s="28">
        <f>H451+H452</f>
        <v>2125271901</v>
      </c>
      <c r="I450" s="28">
        <f>I451+I452</f>
        <v>3245307985</v>
      </c>
      <c r="J450" s="28">
        <f>J451+J452</f>
        <v>6449281632</v>
      </c>
      <c r="L450" s="37">
        <f t="shared" si="95"/>
        <v>1166037816</v>
      </c>
      <c r="M450" s="37">
        <f t="shared" si="96"/>
        <v>3176549943</v>
      </c>
      <c r="N450" s="37"/>
      <c r="O450" s="37">
        <f t="shared" si="97"/>
        <v>1120036084</v>
      </c>
      <c r="P450" s="37">
        <f t="shared" si="98"/>
        <v>3203973647</v>
      </c>
      <c r="R450" s="37">
        <f t="shared" si="99"/>
        <v>12086038</v>
      </c>
      <c r="S450" s="37">
        <f t="shared" si="100"/>
        <v>58087770</v>
      </c>
      <c r="T450" s="37">
        <f t="shared" si="101"/>
        <v>30664066</v>
      </c>
      <c r="U450" s="3">
        <f t="shared" si="102"/>
        <v>35530958839</v>
      </c>
      <c r="V450" s="3">
        <f t="shared" si="93"/>
        <v>35530958839</v>
      </c>
    </row>
    <row r="451" spans="1:22" ht="13.5" customHeight="1">
      <c r="A451" s="16"/>
      <c r="B451" s="10" t="s">
        <v>0</v>
      </c>
      <c r="C451" s="11">
        <v>41692778637</v>
      </c>
      <c r="D451" s="11">
        <v>2086779033</v>
      </c>
      <c r="E451" s="11">
        <v>3186367781</v>
      </c>
      <c r="F451" s="11">
        <v>6161819798</v>
      </c>
      <c r="G451" s="11"/>
      <c r="H451" s="11">
        <v>2086779033</v>
      </c>
      <c r="I451" s="11">
        <v>3186367781</v>
      </c>
      <c r="J451" s="11">
        <v>6161819798</v>
      </c>
      <c r="L451" s="37">
        <f t="shared" si="95"/>
        <v>1099588748</v>
      </c>
      <c r="M451" s="37">
        <f t="shared" si="96"/>
        <v>2975452017</v>
      </c>
      <c r="N451" s="37"/>
      <c r="O451" s="37">
        <f t="shared" si="97"/>
        <v>1099588748</v>
      </c>
      <c r="P451" s="37">
        <f t="shared" si="98"/>
        <v>2975452017</v>
      </c>
      <c r="R451" s="37">
        <f t="shared" si="99"/>
        <v>0</v>
      </c>
      <c r="S451" s="37">
        <f t="shared" si="100"/>
        <v>0</v>
      </c>
      <c r="T451" s="37">
        <f t="shared" si="101"/>
        <v>0</v>
      </c>
      <c r="U451" s="3">
        <f t="shared" si="102"/>
        <v>2056571535</v>
      </c>
      <c r="V451" s="3">
        <f t="shared" si="93"/>
        <v>2025907469</v>
      </c>
    </row>
    <row r="452" spans="1:22" ht="13.5" customHeight="1">
      <c r="A452" s="16"/>
      <c r="B452" s="10" t="s">
        <v>2</v>
      </c>
      <c r="C452" s="11">
        <v>2344033369</v>
      </c>
      <c r="D452" s="11">
        <v>50578906</v>
      </c>
      <c r="E452" s="11">
        <v>117027974</v>
      </c>
      <c r="F452" s="11">
        <v>318125900</v>
      </c>
      <c r="G452" s="11"/>
      <c r="H452" s="11">
        <v>38492868</v>
      </c>
      <c r="I452" s="11">
        <v>58940204</v>
      </c>
      <c r="J452" s="11">
        <v>287461834</v>
      </c>
      <c r="L452" s="37">
        <f t="shared" si="95"/>
        <v>66449068</v>
      </c>
      <c r="M452" s="37">
        <f t="shared" si="96"/>
        <v>201097926</v>
      </c>
      <c r="N452" s="37"/>
      <c r="O452" s="37">
        <f t="shared" si="97"/>
        <v>20447336</v>
      </c>
      <c r="P452" s="37">
        <f t="shared" si="98"/>
        <v>228521630</v>
      </c>
      <c r="R452" s="37">
        <f t="shared" si="99"/>
        <v>12086038</v>
      </c>
      <c r="S452" s="37">
        <f t="shared" si="100"/>
        <v>58087770</v>
      </c>
      <c r="T452" s="37">
        <f t="shared" si="101"/>
        <v>30664066</v>
      </c>
      <c r="U452" s="3">
        <f t="shared" si="102"/>
        <v>294424152348</v>
      </c>
      <c r="V452" s="3">
        <f t="shared" si="93"/>
        <v>255946761577</v>
      </c>
    </row>
    <row r="453" spans="1:22" ht="13.5" customHeight="1">
      <c r="A453" s="16"/>
      <c r="B453" s="12" t="s">
        <v>37</v>
      </c>
      <c r="C453" s="28">
        <f>C454+C455</f>
        <v>334106395218</v>
      </c>
      <c r="D453" s="28">
        <f>D454+D455</f>
        <v>25593402152</v>
      </c>
      <c r="E453" s="28">
        <f>E454+E455</f>
        <v>51931838596</v>
      </c>
      <c r="F453" s="28">
        <f>F454+F455</f>
        <v>78159633641</v>
      </c>
      <c r="G453" s="28"/>
      <c r="H453" s="28">
        <f>H454+H455</f>
        <v>10483689908</v>
      </c>
      <c r="I453" s="28">
        <f>I454+I455</f>
        <v>21598228827</v>
      </c>
      <c r="J453" s="28">
        <f>J454+J455</f>
        <v>39682242870</v>
      </c>
      <c r="L453" s="37">
        <f t="shared" si="95"/>
        <v>26338436444</v>
      </c>
      <c r="M453" s="37">
        <f t="shared" si="96"/>
        <v>26227795045</v>
      </c>
      <c r="N453" s="37"/>
      <c r="O453" s="37">
        <f t="shared" si="97"/>
        <v>11114538919</v>
      </c>
      <c r="P453" s="37">
        <f t="shared" si="98"/>
        <v>18084014043</v>
      </c>
      <c r="R453" s="37">
        <f t="shared" si="99"/>
        <v>15109712244</v>
      </c>
      <c r="S453" s="37">
        <f t="shared" si="100"/>
        <v>30333609769</v>
      </c>
      <c r="T453" s="37">
        <f t="shared" si="101"/>
        <v>38477390771</v>
      </c>
      <c r="U453" s="3">
        <f t="shared" si="102"/>
        <v>22309120908</v>
      </c>
      <c r="V453" s="3">
        <f t="shared" si="93"/>
        <v>19349751180</v>
      </c>
    </row>
    <row r="454" spans="1:22" ht="13.5" customHeight="1">
      <c r="A454" s="16"/>
      <c r="B454" s="10" t="s">
        <v>0</v>
      </c>
      <c r="C454" s="11">
        <v>26672376713</v>
      </c>
      <c r="D454" s="11">
        <v>2647271695</v>
      </c>
      <c r="E454" s="11">
        <v>4677023328</v>
      </c>
      <c r="F454" s="11">
        <v>7322625533</v>
      </c>
      <c r="G454" s="11"/>
      <c r="H454" s="11">
        <v>1623914127</v>
      </c>
      <c r="I454" s="11">
        <v>2668856969</v>
      </c>
      <c r="J454" s="11">
        <v>4363255805</v>
      </c>
      <c r="L454" s="37">
        <f t="shared" si="95"/>
        <v>2029751633</v>
      </c>
      <c r="M454" s="37">
        <f t="shared" si="96"/>
        <v>2645602205</v>
      </c>
      <c r="N454" s="37"/>
      <c r="O454" s="37">
        <f t="shared" si="97"/>
        <v>1044942842</v>
      </c>
      <c r="P454" s="37">
        <f t="shared" si="98"/>
        <v>1694398836</v>
      </c>
      <c r="R454" s="37">
        <f t="shared" si="99"/>
        <v>1023357568</v>
      </c>
      <c r="S454" s="37">
        <f t="shared" si="100"/>
        <v>2008166359</v>
      </c>
      <c r="T454" s="37">
        <f t="shared" si="101"/>
        <v>2959369728</v>
      </c>
      <c r="U454" s="3">
        <f t="shared" si="102"/>
        <v>272115031440</v>
      </c>
      <c r="V454" s="3">
        <f t="shared" si="93"/>
        <v>236597010397</v>
      </c>
    </row>
    <row r="455" spans="1:22" ht="13.5" customHeight="1">
      <c r="A455" s="16"/>
      <c r="B455" s="10" t="s">
        <v>2</v>
      </c>
      <c r="C455" s="11">
        <v>307434018505</v>
      </c>
      <c r="D455" s="11">
        <v>22946130457</v>
      </c>
      <c r="E455" s="11">
        <v>47254815268</v>
      </c>
      <c r="F455" s="11">
        <v>70837008108</v>
      </c>
      <c r="G455" s="11"/>
      <c r="H455" s="11">
        <v>8859775781</v>
      </c>
      <c r="I455" s="11">
        <v>18929371858</v>
      </c>
      <c r="J455" s="11">
        <v>35318987065</v>
      </c>
      <c r="L455" s="37">
        <f t="shared" si="95"/>
        <v>24308684811</v>
      </c>
      <c r="M455" s="37">
        <f t="shared" si="96"/>
        <v>23582192840</v>
      </c>
      <c r="N455" s="37"/>
      <c r="O455" s="37">
        <f t="shared" si="97"/>
        <v>10069596077</v>
      </c>
      <c r="P455" s="37">
        <f t="shared" si="98"/>
        <v>16389615207</v>
      </c>
      <c r="R455" s="37">
        <f t="shared" si="99"/>
        <v>14086354676</v>
      </c>
      <c r="S455" s="37">
        <f t="shared" si="100"/>
        <v>28325443410</v>
      </c>
      <c r="T455" s="37">
        <f t="shared" si="101"/>
        <v>35518021043</v>
      </c>
      <c r="U455" s="3">
        <f t="shared" si="102"/>
        <v>28755090.8279</v>
      </c>
      <c r="V455" s="3">
        <f aca="true" t="shared" si="103" ref="V455:V518">C456-F456</f>
        <v>22670037.2</v>
      </c>
    </row>
    <row r="456" spans="1:22" ht="13.5" customHeight="1">
      <c r="A456" s="16"/>
      <c r="B456" s="12" t="s">
        <v>35</v>
      </c>
      <c r="C456" s="28">
        <f>C457+C458</f>
        <v>35750304.4</v>
      </c>
      <c r="D456" s="28">
        <f>D457+D458</f>
        <v>3991034</v>
      </c>
      <c r="E456" s="28">
        <f>E457+E458</f>
        <v>10263230.4</v>
      </c>
      <c r="F456" s="28">
        <f>F457+F458</f>
        <v>13080267.2</v>
      </c>
      <c r="G456" s="28"/>
      <c r="H456" s="28">
        <f>H457+H458</f>
        <v>401214.8746</v>
      </c>
      <c r="I456" s="28">
        <f>I457+I458</f>
        <v>1198425.8746</v>
      </c>
      <c r="J456" s="28">
        <f>J457+J458</f>
        <v>6995213.5720999995</v>
      </c>
      <c r="L456" s="37">
        <f t="shared" si="95"/>
        <v>6272196.4</v>
      </c>
      <c r="M456" s="37">
        <f t="shared" si="96"/>
        <v>2817036.799999999</v>
      </c>
      <c r="N456" s="37"/>
      <c r="O456" s="37">
        <f t="shared" si="97"/>
        <v>797211</v>
      </c>
      <c r="P456" s="37">
        <f t="shared" si="98"/>
        <v>5796787.6975</v>
      </c>
      <c r="R456" s="37">
        <f t="shared" si="99"/>
        <v>3589819.1254000003</v>
      </c>
      <c r="S456" s="37">
        <f t="shared" si="100"/>
        <v>9064804.5254</v>
      </c>
      <c r="T456" s="37">
        <f t="shared" si="101"/>
        <v>6085053.6279</v>
      </c>
      <c r="U456" s="3">
        <f t="shared" si="102"/>
        <v>28755090.8279</v>
      </c>
      <c r="V456" s="3">
        <f t="shared" si="103"/>
        <v>22670037.2</v>
      </c>
    </row>
    <row r="457" spans="1:22" ht="13.5" customHeight="1">
      <c r="A457" s="16"/>
      <c r="B457" s="10" t="s">
        <v>0</v>
      </c>
      <c r="C457" s="11">
        <v>35750304.4</v>
      </c>
      <c r="D457" s="11">
        <v>3991034</v>
      </c>
      <c r="E457" s="11">
        <v>10263230.4</v>
      </c>
      <c r="F457" s="11">
        <v>13080267.2</v>
      </c>
      <c r="G457" s="11"/>
      <c r="H457" s="11">
        <v>401214.8746</v>
      </c>
      <c r="I457" s="11">
        <v>1198425.8746</v>
      </c>
      <c r="J457" s="11">
        <v>6995213.5720999995</v>
      </c>
      <c r="L457" s="37">
        <f t="shared" si="95"/>
        <v>6272196.4</v>
      </c>
      <c r="M457" s="37">
        <f t="shared" si="96"/>
        <v>2817036.799999999</v>
      </c>
      <c r="N457" s="37"/>
      <c r="O457" s="37">
        <f t="shared" si="97"/>
        <v>797211</v>
      </c>
      <c r="P457" s="37">
        <f t="shared" si="98"/>
        <v>5796787.6975</v>
      </c>
      <c r="R457" s="37">
        <f t="shared" si="99"/>
        <v>3589819.1254000003</v>
      </c>
      <c r="S457" s="37">
        <f t="shared" si="100"/>
        <v>9064804.5254</v>
      </c>
      <c r="T457" s="37">
        <f t="shared" si="101"/>
        <v>6085053.6279</v>
      </c>
      <c r="U457" s="3">
        <f t="shared" si="102"/>
        <v>0</v>
      </c>
      <c r="V457" s="3">
        <f t="shared" si="103"/>
        <v>0</v>
      </c>
    </row>
    <row r="458" spans="1:22" ht="13.5" customHeight="1">
      <c r="A458" s="16"/>
      <c r="B458" s="10" t="s">
        <v>2</v>
      </c>
      <c r="C458" s="11">
        <v>0</v>
      </c>
      <c r="D458" s="11">
        <v>0</v>
      </c>
      <c r="E458" s="11">
        <v>0</v>
      </c>
      <c r="F458" s="11">
        <v>0</v>
      </c>
      <c r="G458" s="11"/>
      <c r="H458" s="11">
        <v>0</v>
      </c>
      <c r="I458" s="11">
        <v>0</v>
      </c>
      <c r="J458" s="11">
        <v>0</v>
      </c>
      <c r="L458" s="37">
        <f t="shared" si="95"/>
        <v>0</v>
      </c>
      <c r="M458" s="37">
        <f t="shared" si="96"/>
        <v>0</v>
      </c>
      <c r="N458" s="37"/>
      <c r="O458" s="37">
        <f t="shared" si="97"/>
        <v>0</v>
      </c>
      <c r="P458" s="37">
        <f t="shared" si="98"/>
        <v>0</v>
      </c>
      <c r="R458" s="37">
        <f t="shared" si="99"/>
        <v>0</v>
      </c>
      <c r="S458" s="37">
        <f t="shared" si="100"/>
        <v>0</v>
      </c>
      <c r="T458" s="37">
        <f t="shared" si="101"/>
        <v>0</v>
      </c>
      <c r="U458" s="3">
        <f t="shared" si="102"/>
        <v>1348844842.85</v>
      </c>
      <c r="V458" s="3">
        <f t="shared" si="103"/>
        <v>1348083293.82</v>
      </c>
    </row>
    <row r="459" spans="1:22" ht="13.5" customHeight="1">
      <c r="A459" s="16"/>
      <c r="B459" s="12" t="s">
        <v>97</v>
      </c>
      <c r="C459" s="28">
        <f>C460+C461</f>
        <v>1696492606</v>
      </c>
      <c r="D459" s="28">
        <f>D460+D461</f>
        <v>170962213.25</v>
      </c>
      <c r="E459" s="28">
        <f>E460+E461</f>
        <v>219327128.61</v>
      </c>
      <c r="F459" s="28">
        <f>F460+F461</f>
        <v>348409312.18</v>
      </c>
      <c r="G459" s="28"/>
      <c r="H459" s="28">
        <f>H460+H461</f>
        <v>170781105.99</v>
      </c>
      <c r="I459" s="28">
        <f>I460+I461</f>
        <v>219061016.68</v>
      </c>
      <c r="J459" s="28">
        <f>J460+J461</f>
        <v>347647763.15</v>
      </c>
      <c r="L459" s="37">
        <f t="shared" si="95"/>
        <v>48364915.360000014</v>
      </c>
      <c r="M459" s="37">
        <f t="shared" si="96"/>
        <v>129082183.57</v>
      </c>
      <c r="N459" s="37"/>
      <c r="O459" s="37">
        <f t="shared" si="97"/>
        <v>48279910.69</v>
      </c>
      <c r="P459" s="37">
        <f t="shared" si="98"/>
        <v>128586746.46999997</v>
      </c>
      <c r="R459" s="37">
        <f t="shared" si="99"/>
        <v>181107.25999999046</v>
      </c>
      <c r="S459" s="37">
        <f t="shared" si="100"/>
        <v>266111.93000000715</v>
      </c>
      <c r="T459" s="37">
        <f t="shared" si="101"/>
        <v>761549.030000031</v>
      </c>
      <c r="U459" s="3">
        <f t="shared" si="102"/>
        <v>1276341997.85</v>
      </c>
      <c r="V459" s="3">
        <f t="shared" si="103"/>
        <v>1275655199.82</v>
      </c>
    </row>
    <row r="460" spans="1:22" ht="13.5" customHeight="1">
      <c r="A460" s="16"/>
      <c r="B460" s="10" t="s">
        <v>0</v>
      </c>
      <c r="C460" s="11">
        <v>1590716056</v>
      </c>
      <c r="D460" s="11">
        <v>160745763.25</v>
      </c>
      <c r="E460" s="11">
        <v>196613564.61</v>
      </c>
      <c r="F460" s="11">
        <v>315060856.18</v>
      </c>
      <c r="G460" s="11"/>
      <c r="H460" s="11">
        <v>160613895.99</v>
      </c>
      <c r="I460" s="11">
        <v>196455684.68</v>
      </c>
      <c r="J460" s="11">
        <v>314374058.15</v>
      </c>
      <c r="L460" s="37">
        <f t="shared" si="95"/>
        <v>35867801.360000014</v>
      </c>
      <c r="M460" s="37">
        <f t="shared" si="96"/>
        <v>118447291.57</v>
      </c>
      <c r="N460" s="37"/>
      <c r="O460" s="37">
        <f t="shared" si="97"/>
        <v>35841788.69</v>
      </c>
      <c r="P460" s="37">
        <f t="shared" si="98"/>
        <v>117918373.46999997</v>
      </c>
      <c r="R460" s="37">
        <f t="shared" si="99"/>
        <v>131867.25999999046</v>
      </c>
      <c r="S460" s="37">
        <f t="shared" si="100"/>
        <v>157879.93000000715</v>
      </c>
      <c r="T460" s="37">
        <f t="shared" si="101"/>
        <v>686798.030000031</v>
      </c>
      <c r="U460" s="3">
        <f t="shared" si="102"/>
        <v>72502845</v>
      </c>
      <c r="V460" s="3">
        <f t="shared" si="103"/>
        <v>72428094</v>
      </c>
    </row>
    <row r="461" spans="1:22" ht="13.5" customHeight="1">
      <c r="A461" s="16"/>
      <c r="B461" s="10" t="s">
        <v>2</v>
      </c>
      <c r="C461" s="11">
        <v>105776550</v>
      </c>
      <c r="D461" s="11">
        <v>10216450</v>
      </c>
      <c r="E461" s="11">
        <v>22713564</v>
      </c>
      <c r="F461" s="11">
        <v>33348456</v>
      </c>
      <c r="G461" s="11"/>
      <c r="H461" s="11">
        <v>10167210</v>
      </c>
      <c r="I461" s="11">
        <v>22605332</v>
      </c>
      <c r="J461" s="11">
        <v>33273705</v>
      </c>
      <c r="L461" s="37">
        <f t="shared" si="95"/>
        <v>12497114</v>
      </c>
      <c r="M461" s="37">
        <f t="shared" si="96"/>
        <v>10634892</v>
      </c>
      <c r="N461" s="37"/>
      <c r="O461" s="37">
        <f t="shared" si="97"/>
        <v>12438122</v>
      </c>
      <c r="P461" s="37">
        <f t="shared" si="98"/>
        <v>10668373</v>
      </c>
      <c r="R461" s="37">
        <f t="shared" si="99"/>
        <v>49240</v>
      </c>
      <c r="S461" s="37">
        <f t="shared" si="100"/>
        <v>108232</v>
      </c>
      <c r="T461" s="37">
        <f t="shared" si="101"/>
        <v>74751</v>
      </c>
      <c r="U461" s="3">
        <f t="shared" si="102"/>
        <v>43759392.89</v>
      </c>
      <c r="V461" s="3">
        <f t="shared" si="103"/>
        <v>33781518</v>
      </c>
    </row>
    <row r="462" spans="1:22" ht="13.5" customHeight="1">
      <c r="A462" s="16"/>
      <c r="B462" s="12" t="s">
        <v>36</v>
      </c>
      <c r="C462" s="28">
        <f>C463+C464</f>
        <v>46923261</v>
      </c>
      <c r="D462" s="28">
        <f>D463+D464</f>
        <v>510538</v>
      </c>
      <c r="E462" s="28">
        <f>E463+E464</f>
        <v>2236055</v>
      </c>
      <c r="F462" s="28">
        <f>F463+F464</f>
        <v>13141743</v>
      </c>
      <c r="G462" s="28"/>
      <c r="H462" s="28">
        <f>H463+H464</f>
        <v>70375.86</v>
      </c>
      <c r="I462" s="28">
        <f>I463+I464</f>
        <v>216916.28999999998</v>
      </c>
      <c r="J462" s="28">
        <f>J463+J464</f>
        <v>3163868.11</v>
      </c>
      <c r="L462" s="37">
        <f t="shared" si="95"/>
        <v>1725517</v>
      </c>
      <c r="M462" s="37">
        <f t="shared" si="96"/>
        <v>10905688</v>
      </c>
      <c r="N462" s="37"/>
      <c r="O462" s="37">
        <f t="shared" si="97"/>
        <v>146540.43</v>
      </c>
      <c r="P462" s="37">
        <f t="shared" si="98"/>
        <v>2946951.82</v>
      </c>
      <c r="R462" s="37">
        <f t="shared" si="99"/>
        <v>440162.14</v>
      </c>
      <c r="S462" s="37">
        <f t="shared" si="100"/>
        <v>2019138.71</v>
      </c>
      <c r="T462" s="37">
        <f t="shared" si="101"/>
        <v>9977874.89</v>
      </c>
      <c r="U462" s="3">
        <f t="shared" si="102"/>
        <v>43759392.89</v>
      </c>
      <c r="V462" s="3">
        <f t="shared" si="103"/>
        <v>33781518</v>
      </c>
    </row>
    <row r="463" spans="1:22" ht="13.5" customHeight="1">
      <c r="A463" s="16"/>
      <c r="B463" s="10" t="s">
        <v>0</v>
      </c>
      <c r="C463" s="11">
        <v>46923261</v>
      </c>
      <c r="D463" s="11">
        <v>510538</v>
      </c>
      <c r="E463" s="11">
        <v>2236055</v>
      </c>
      <c r="F463" s="11">
        <v>13141743</v>
      </c>
      <c r="G463" s="11"/>
      <c r="H463" s="11">
        <v>70375.86</v>
      </c>
      <c r="I463" s="11">
        <v>216916.28999999998</v>
      </c>
      <c r="J463" s="11">
        <v>3163868.11</v>
      </c>
      <c r="L463" s="37">
        <f t="shared" si="95"/>
        <v>1725517</v>
      </c>
      <c r="M463" s="37">
        <f t="shared" si="96"/>
        <v>10905688</v>
      </c>
      <c r="N463" s="37"/>
      <c r="O463" s="37">
        <f t="shared" si="97"/>
        <v>146540.43</v>
      </c>
      <c r="P463" s="37">
        <f t="shared" si="98"/>
        <v>2946951.82</v>
      </c>
      <c r="R463" s="37">
        <f t="shared" si="99"/>
        <v>440162.14</v>
      </c>
      <c r="S463" s="37">
        <f t="shared" si="100"/>
        <v>2019138.71</v>
      </c>
      <c r="T463" s="37">
        <f t="shared" si="101"/>
        <v>9977874.89</v>
      </c>
      <c r="U463" s="3">
        <f t="shared" si="102"/>
        <v>0</v>
      </c>
      <c r="V463" s="3">
        <f t="shared" si="103"/>
        <v>0</v>
      </c>
    </row>
    <row r="464" spans="1:22" ht="13.5" customHeight="1">
      <c r="A464" s="16"/>
      <c r="B464" s="10" t="s">
        <v>2</v>
      </c>
      <c r="C464" s="11">
        <v>0</v>
      </c>
      <c r="D464" s="11">
        <v>0</v>
      </c>
      <c r="E464" s="11">
        <v>0</v>
      </c>
      <c r="F464" s="11">
        <v>0</v>
      </c>
      <c r="G464" s="11"/>
      <c r="H464" s="11">
        <v>0</v>
      </c>
      <c r="I464" s="11">
        <v>0</v>
      </c>
      <c r="J464" s="11">
        <v>0</v>
      </c>
      <c r="L464" s="37">
        <f t="shared" si="95"/>
        <v>0</v>
      </c>
      <c r="M464" s="37">
        <f t="shared" si="96"/>
        <v>0</v>
      </c>
      <c r="N464" s="37"/>
      <c r="O464" s="37">
        <f t="shared" si="97"/>
        <v>0</v>
      </c>
      <c r="P464" s="37">
        <f t="shared" si="98"/>
        <v>0</v>
      </c>
      <c r="R464" s="37">
        <f t="shared" si="99"/>
        <v>0</v>
      </c>
      <c r="S464" s="37">
        <f t="shared" si="100"/>
        <v>0</v>
      </c>
      <c r="T464" s="37">
        <f t="shared" si="101"/>
        <v>0</v>
      </c>
      <c r="U464" s="3">
        <f t="shared" si="102"/>
        <v>352903546</v>
      </c>
      <c r="V464" s="3">
        <f t="shared" si="103"/>
        <v>315543698</v>
      </c>
    </row>
    <row r="465" spans="1:22" ht="21" customHeight="1">
      <c r="A465" s="16"/>
      <c r="B465" s="12" t="s">
        <v>139</v>
      </c>
      <c r="C465" s="28">
        <f>C466+C467</f>
        <v>374669716</v>
      </c>
      <c r="D465" s="28">
        <f>D466+D467</f>
        <v>267000</v>
      </c>
      <c r="E465" s="28">
        <f>E466+E467</f>
        <v>12256208</v>
      </c>
      <c r="F465" s="28">
        <f>F466+F467</f>
        <v>59126018</v>
      </c>
      <c r="G465" s="28"/>
      <c r="H465" s="28">
        <f>H466+H467</f>
        <v>0</v>
      </c>
      <c r="I465" s="28">
        <f>I466+I467</f>
        <v>11019911</v>
      </c>
      <c r="J465" s="28">
        <f>J466+J467</f>
        <v>21766170</v>
      </c>
      <c r="L465" s="37">
        <f t="shared" si="95"/>
        <v>11989208</v>
      </c>
      <c r="M465" s="37">
        <f t="shared" si="96"/>
        <v>46869810</v>
      </c>
      <c r="N465" s="37"/>
      <c r="O465" s="37">
        <f t="shared" si="97"/>
        <v>11019911</v>
      </c>
      <c r="P465" s="37">
        <f t="shared" si="98"/>
        <v>10746259</v>
      </c>
      <c r="R465" s="37">
        <f t="shared" si="99"/>
        <v>267000</v>
      </c>
      <c r="S465" s="37">
        <f t="shared" si="100"/>
        <v>1236297</v>
      </c>
      <c r="T465" s="37">
        <f t="shared" si="101"/>
        <v>37359848</v>
      </c>
      <c r="U465" s="3">
        <f t="shared" si="102"/>
        <v>352903546</v>
      </c>
      <c r="V465" s="3">
        <f t="shared" si="103"/>
        <v>315543698</v>
      </c>
    </row>
    <row r="466" spans="1:22" ht="13.5" customHeight="1">
      <c r="A466" s="16"/>
      <c r="B466" s="10" t="s">
        <v>0</v>
      </c>
      <c r="C466" s="11">
        <v>374669716</v>
      </c>
      <c r="D466" s="11">
        <v>267000</v>
      </c>
      <c r="E466" s="11">
        <v>12256208</v>
      </c>
      <c r="F466" s="11">
        <v>59126018</v>
      </c>
      <c r="G466" s="11"/>
      <c r="H466" s="11">
        <v>0</v>
      </c>
      <c r="I466" s="11">
        <v>11019911</v>
      </c>
      <c r="J466" s="11">
        <v>21766170</v>
      </c>
      <c r="L466" s="37">
        <f t="shared" si="95"/>
        <v>11989208</v>
      </c>
      <c r="M466" s="37">
        <f t="shared" si="96"/>
        <v>46869810</v>
      </c>
      <c r="N466" s="37"/>
      <c r="O466" s="37">
        <f t="shared" si="97"/>
        <v>11019911</v>
      </c>
      <c r="P466" s="37">
        <f t="shared" si="98"/>
        <v>10746259</v>
      </c>
      <c r="R466" s="37">
        <f t="shared" si="99"/>
        <v>267000</v>
      </c>
      <c r="S466" s="37">
        <f t="shared" si="100"/>
        <v>1236297</v>
      </c>
      <c r="T466" s="37">
        <f t="shared" si="101"/>
        <v>37359848</v>
      </c>
      <c r="U466" s="3">
        <f t="shared" si="102"/>
        <v>0</v>
      </c>
      <c r="V466" s="3">
        <f t="shared" si="103"/>
        <v>0</v>
      </c>
    </row>
    <row r="467" spans="1:22" ht="13.5" customHeight="1">
      <c r="A467" s="16"/>
      <c r="B467" s="10" t="s">
        <v>2</v>
      </c>
      <c r="C467" s="11">
        <v>0</v>
      </c>
      <c r="D467" s="11">
        <v>0</v>
      </c>
      <c r="E467" s="11">
        <v>0</v>
      </c>
      <c r="F467" s="11">
        <v>0</v>
      </c>
      <c r="G467" s="11"/>
      <c r="H467" s="11">
        <v>0</v>
      </c>
      <c r="I467" s="11">
        <v>0</v>
      </c>
      <c r="J467" s="11">
        <v>0</v>
      </c>
      <c r="L467" s="37">
        <f t="shared" si="95"/>
        <v>0</v>
      </c>
      <c r="M467" s="37">
        <f t="shared" si="96"/>
        <v>0</v>
      </c>
      <c r="N467" s="37"/>
      <c r="O467" s="37">
        <f t="shared" si="97"/>
        <v>0</v>
      </c>
      <c r="P467" s="37">
        <f t="shared" si="98"/>
        <v>0</v>
      </c>
      <c r="R467" s="37">
        <f t="shared" si="99"/>
        <v>0</v>
      </c>
      <c r="S467" s="37">
        <f t="shared" si="100"/>
        <v>0</v>
      </c>
      <c r="T467" s="37">
        <f t="shared" si="101"/>
        <v>0</v>
      </c>
      <c r="U467" s="3">
        <f t="shared" si="102"/>
        <v>0</v>
      </c>
      <c r="V467" s="3">
        <f t="shared" si="103"/>
        <v>0</v>
      </c>
    </row>
    <row r="468" spans="1:22" ht="13.5" customHeight="1">
      <c r="A468" s="17" t="s">
        <v>181</v>
      </c>
      <c r="B468" s="9" t="s">
        <v>17</v>
      </c>
      <c r="C468" s="11"/>
      <c r="D468" s="11"/>
      <c r="E468" s="11"/>
      <c r="F468" s="11"/>
      <c r="G468" s="11"/>
      <c r="H468" s="11"/>
      <c r="I468" s="11"/>
      <c r="J468" s="11"/>
      <c r="L468" s="37">
        <f t="shared" si="95"/>
        <v>0</v>
      </c>
      <c r="M468" s="37">
        <f t="shared" si="96"/>
        <v>0</v>
      </c>
      <c r="N468" s="37"/>
      <c r="O468" s="37">
        <f t="shared" si="97"/>
        <v>0</v>
      </c>
      <c r="P468" s="37">
        <f t="shared" si="98"/>
        <v>0</v>
      </c>
      <c r="R468" s="37">
        <f t="shared" si="99"/>
        <v>0</v>
      </c>
      <c r="S468" s="37">
        <f t="shared" si="100"/>
        <v>0</v>
      </c>
      <c r="T468" s="37">
        <f t="shared" si="101"/>
        <v>0</v>
      </c>
      <c r="U468" s="3">
        <f t="shared" si="102"/>
        <v>84537307.81</v>
      </c>
      <c r="V468" s="3">
        <f t="shared" si="103"/>
        <v>67920873.38</v>
      </c>
    </row>
    <row r="469" spans="1:22" ht="13.5" customHeight="1">
      <c r="A469" s="17"/>
      <c r="B469" s="12" t="s">
        <v>23</v>
      </c>
      <c r="C469" s="28">
        <f>C470+C471</f>
        <v>86039911.67</v>
      </c>
      <c r="D469" s="28">
        <f>D470+D471</f>
        <v>234668</v>
      </c>
      <c r="E469" s="28">
        <f>E470+E471</f>
        <v>9189173.23</v>
      </c>
      <c r="F469" s="28">
        <f>F470+F471</f>
        <v>18119038.290000003</v>
      </c>
      <c r="G469" s="28"/>
      <c r="H469" s="28">
        <f>H470+H471</f>
        <v>234668</v>
      </c>
      <c r="I469" s="28">
        <f>I470+I471</f>
        <v>1059016.8699999999</v>
      </c>
      <c r="J469" s="28">
        <f>J470+J471</f>
        <v>1502603.8599999999</v>
      </c>
      <c r="L469" s="37">
        <f t="shared" si="95"/>
        <v>8954505.23</v>
      </c>
      <c r="M469" s="37">
        <f t="shared" si="96"/>
        <v>8929865.060000002</v>
      </c>
      <c r="N469" s="37"/>
      <c r="O469" s="37">
        <f t="shared" si="97"/>
        <v>824348.8699999999</v>
      </c>
      <c r="P469" s="37">
        <f t="shared" si="98"/>
        <v>443586.99</v>
      </c>
      <c r="R469" s="37">
        <f t="shared" si="99"/>
        <v>0</v>
      </c>
      <c r="S469" s="37">
        <f t="shared" si="100"/>
        <v>8130156.36</v>
      </c>
      <c r="T469" s="37">
        <f t="shared" si="101"/>
        <v>16616434.430000003</v>
      </c>
      <c r="U469" s="3">
        <f t="shared" si="102"/>
        <v>84537307.81</v>
      </c>
      <c r="V469" s="3">
        <f t="shared" si="103"/>
        <v>67920873.38</v>
      </c>
    </row>
    <row r="470" spans="1:22" ht="13.5" customHeight="1">
      <c r="A470" s="17"/>
      <c r="B470" s="10" t="s">
        <v>0</v>
      </c>
      <c r="C470" s="11">
        <v>86039911.67</v>
      </c>
      <c r="D470" s="11">
        <v>234668</v>
      </c>
      <c r="E470" s="11">
        <v>9189173.23</v>
      </c>
      <c r="F470" s="11">
        <v>18119038.290000003</v>
      </c>
      <c r="G470" s="11"/>
      <c r="H470" s="11">
        <v>234668</v>
      </c>
      <c r="I470" s="11">
        <v>1059016.8699999999</v>
      </c>
      <c r="J470" s="11">
        <v>1502603.8599999999</v>
      </c>
      <c r="L470" s="37">
        <f t="shared" si="95"/>
        <v>8954505.23</v>
      </c>
      <c r="M470" s="37">
        <f t="shared" si="96"/>
        <v>8929865.060000002</v>
      </c>
      <c r="N470" s="37"/>
      <c r="O470" s="37">
        <f t="shared" si="97"/>
        <v>824348.8699999999</v>
      </c>
      <c r="P470" s="37">
        <f t="shared" si="98"/>
        <v>443586.99</v>
      </c>
      <c r="R470" s="37">
        <f t="shared" si="99"/>
        <v>0</v>
      </c>
      <c r="S470" s="37">
        <f t="shared" si="100"/>
        <v>8130156.36</v>
      </c>
      <c r="T470" s="37">
        <f t="shared" si="101"/>
        <v>16616434.430000003</v>
      </c>
      <c r="U470" s="3">
        <f t="shared" si="102"/>
        <v>0</v>
      </c>
      <c r="V470" s="3">
        <f t="shared" si="103"/>
        <v>0</v>
      </c>
    </row>
    <row r="471" spans="1:22" ht="13.5" customHeight="1">
      <c r="A471" s="16"/>
      <c r="B471" s="10" t="s">
        <v>2</v>
      </c>
      <c r="C471" s="11">
        <v>0</v>
      </c>
      <c r="D471" s="11">
        <v>0</v>
      </c>
      <c r="E471" s="11">
        <v>0</v>
      </c>
      <c r="F471" s="11">
        <v>0</v>
      </c>
      <c r="G471" s="11"/>
      <c r="H471" s="11">
        <v>0</v>
      </c>
      <c r="I471" s="11">
        <v>0</v>
      </c>
      <c r="J471" s="11">
        <v>0</v>
      </c>
      <c r="L471" s="37">
        <f t="shared" si="95"/>
        <v>0</v>
      </c>
      <c r="M471" s="37">
        <f t="shared" si="96"/>
        <v>0</v>
      </c>
      <c r="N471" s="37"/>
      <c r="O471" s="37">
        <f t="shared" si="97"/>
        <v>0</v>
      </c>
      <c r="P471" s="37">
        <f t="shared" si="98"/>
        <v>0</v>
      </c>
      <c r="R471" s="37">
        <f t="shared" si="99"/>
        <v>0</v>
      </c>
      <c r="S471" s="37">
        <f t="shared" si="100"/>
        <v>0</v>
      </c>
      <c r="T471" s="37">
        <f t="shared" si="101"/>
        <v>0</v>
      </c>
      <c r="U471" s="3">
        <f t="shared" si="102"/>
        <v>1603384.01</v>
      </c>
      <c r="V471" s="3">
        <f t="shared" si="103"/>
        <v>1277009</v>
      </c>
    </row>
    <row r="472" spans="1:22" ht="13.5" customHeight="1">
      <c r="A472" s="16"/>
      <c r="B472" s="12" t="s">
        <v>152</v>
      </c>
      <c r="C472" s="28">
        <f>C473+C474</f>
        <v>1840194</v>
      </c>
      <c r="D472" s="28">
        <f>D473+D474</f>
        <v>104395</v>
      </c>
      <c r="E472" s="28">
        <f>E473+E474</f>
        <v>333790</v>
      </c>
      <c r="F472" s="28">
        <f>F473+F474</f>
        <v>563185</v>
      </c>
      <c r="G472" s="28"/>
      <c r="H472" s="28">
        <f>H473+H474</f>
        <v>0</v>
      </c>
      <c r="I472" s="28">
        <f>I473+I474</f>
        <v>0</v>
      </c>
      <c r="J472" s="28">
        <f>J473+J474</f>
        <v>236809.99</v>
      </c>
      <c r="L472" s="37">
        <f t="shared" si="95"/>
        <v>229395</v>
      </c>
      <c r="M472" s="37">
        <f t="shared" si="96"/>
        <v>229395</v>
      </c>
      <c r="N472" s="37"/>
      <c r="O472" s="37">
        <f t="shared" si="97"/>
        <v>0</v>
      </c>
      <c r="P472" s="37">
        <f t="shared" si="98"/>
        <v>236809.99</v>
      </c>
      <c r="R472" s="37">
        <f t="shared" si="99"/>
        <v>104395</v>
      </c>
      <c r="S472" s="37">
        <f t="shared" si="100"/>
        <v>333790</v>
      </c>
      <c r="T472" s="37">
        <f t="shared" si="101"/>
        <v>326375.01</v>
      </c>
      <c r="U472" s="3">
        <f t="shared" si="102"/>
        <v>1603384.01</v>
      </c>
      <c r="V472" s="3">
        <f t="shared" si="103"/>
        <v>1277009</v>
      </c>
    </row>
    <row r="473" spans="1:22" ht="13.5" customHeight="1">
      <c r="A473" s="16"/>
      <c r="B473" s="10" t="s">
        <v>0</v>
      </c>
      <c r="C473" s="11">
        <v>1840194</v>
      </c>
      <c r="D473" s="11">
        <v>104395</v>
      </c>
      <c r="E473" s="11">
        <v>333790</v>
      </c>
      <c r="F473" s="11">
        <v>563185</v>
      </c>
      <c r="G473" s="11"/>
      <c r="H473" s="11">
        <v>0</v>
      </c>
      <c r="I473" s="11">
        <v>0</v>
      </c>
      <c r="J473" s="11">
        <v>236809.99</v>
      </c>
      <c r="L473" s="37">
        <f t="shared" si="95"/>
        <v>229395</v>
      </c>
      <c r="M473" s="37">
        <f t="shared" si="96"/>
        <v>229395</v>
      </c>
      <c r="N473" s="37"/>
      <c r="O473" s="37">
        <f t="shared" si="97"/>
        <v>0</v>
      </c>
      <c r="P473" s="37">
        <f t="shared" si="98"/>
        <v>236809.99</v>
      </c>
      <c r="R473" s="37">
        <f t="shared" si="99"/>
        <v>104395</v>
      </c>
      <c r="S473" s="37">
        <f t="shared" si="100"/>
        <v>333790</v>
      </c>
      <c r="T473" s="37">
        <f t="shared" si="101"/>
        <v>326375.01</v>
      </c>
      <c r="U473" s="3">
        <f t="shared" si="102"/>
        <v>0</v>
      </c>
      <c r="V473" s="3">
        <f t="shared" si="103"/>
        <v>0</v>
      </c>
    </row>
    <row r="474" spans="1:22" ht="13.5" customHeight="1">
      <c r="A474" s="16"/>
      <c r="B474" s="10" t="s">
        <v>2</v>
      </c>
      <c r="C474" s="11">
        <v>0</v>
      </c>
      <c r="D474" s="11">
        <v>0</v>
      </c>
      <c r="E474" s="11">
        <v>0</v>
      </c>
      <c r="F474" s="11">
        <v>0</v>
      </c>
      <c r="G474" s="11"/>
      <c r="H474" s="11">
        <v>0</v>
      </c>
      <c r="I474" s="11">
        <v>0</v>
      </c>
      <c r="J474" s="11">
        <v>0</v>
      </c>
      <c r="L474" s="37">
        <f t="shared" si="95"/>
        <v>0</v>
      </c>
      <c r="M474" s="37">
        <f t="shared" si="96"/>
        <v>0</v>
      </c>
      <c r="N474" s="37"/>
      <c r="O474" s="37">
        <f t="shared" si="97"/>
        <v>0</v>
      </c>
      <c r="P474" s="37">
        <f t="shared" si="98"/>
        <v>0</v>
      </c>
      <c r="R474" s="37">
        <f t="shared" si="99"/>
        <v>0</v>
      </c>
      <c r="S474" s="37">
        <f t="shared" si="100"/>
        <v>0</v>
      </c>
      <c r="T474" s="37">
        <f t="shared" si="101"/>
        <v>0</v>
      </c>
      <c r="U474" s="3">
        <f t="shared" si="102"/>
        <v>93496547.74</v>
      </c>
      <c r="V474" s="3">
        <f t="shared" si="103"/>
        <v>75410201.91</v>
      </c>
    </row>
    <row r="475" spans="1:22" ht="21" customHeight="1">
      <c r="A475" s="16"/>
      <c r="B475" s="12" t="s">
        <v>46</v>
      </c>
      <c r="C475" s="28">
        <f>C476+C477</f>
        <v>96109986.5</v>
      </c>
      <c r="D475" s="28">
        <f>D476+D477</f>
        <v>1000000</v>
      </c>
      <c r="E475" s="28">
        <f>E476+E477</f>
        <v>9946595.83</v>
      </c>
      <c r="F475" s="28">
        <f>F476+F477</f>
        <v>20699784.59</v>
      </c>
      <c r="G475" s="28"/>
      <c r="H475" s="28">
        <f>H476+H477</f>
        <v>0</v>
      </c>
      <c r="I475" s="28">
        <f>I476+I477</f>
        <v>0</v>
      </c>
      <c r="J475" s="28">
        <f>J476+J477</f>
        <v>2613438.76</v>
      </c>
      <c r="L475" s="37">
        <f t="shared" si="95"/>
        <v>8946595.83</v>
      </c>
      <c r="M475" s="37">
        <f t="shared" si="96"/>
        <v>10753188.76</v>
      </c>
      <c r="N475" s="37"/>
      <c r="O475" s="37">
        <f t="shared" si="97"/>
        <v>0</v>
      </c>
      <c r="P475" s="37">
        <f t="shared" si="98"/>
        <v>2613438.76</v>
      </c>
      <c r="R475" s="37">
        <f t="shared" si="99"/>
        <v>1000000</v>
      </c>
      <c r="S475" s="37">
        <f t="shared" si="100"/>
        <v>9946595.83</v>
      </c>
      <c r="T475" s="37">
        <f t="shared" si="101"/>
        <v>18086345.83</v>
      </c>
      <c r="U475" s="3">
        <f t="shared" si="102"/>
        <v>93496547.74</v>
      </c>
      <c r="V475" s="3">
        <f t="shared" si="103"/>
        <v>75410201.91</v>
      </c>
    </row>
    <row r="476" spans="1:22" ht="13.5" customHeight="1">
      <c r="A476" s="16"/>
      <c r="B476" s="10" t="s">
        <v>0</v>
      </c>
      <c r="C476" s="11">
        <v>96109986.5</v>
      </c>
      <c r="D476" s="11">
        <v>1000000</v>
      </c>
      <c r="E476" s="11">
        <v>9946595.83</v>
      </c>
      <c r="F476" s="11">
        <v>20699784.59</v>
      </c>
      <c r="G476" s="11"/>
      <c r="H476" s="11">
        <v>0</v>
      </c>
      <c r="I476" s="11">
        <v>0</v>
      </c>
      <c r="J476" s="11">
        <v>2613438.76</v>
      </c>
      <c r="L476" s="37">
        <f t="shared" si="95"/>
        <v>8946595.83</v>
      </c>
      <c r="M476" s="37">
        <f t="shared" si="96"/>
        <v>10753188.76</v>
      </c>
      <c r="N476" s="37"/>
      <c r="O476" s="37">
        <f t="shared" si="97"/>
        <v>0</v>
      </c>
      <c r="P476" s="37">
        <f t="shared" si="98"/>
        <v>2613438.76</v>
      </c>
      <c r="R476" s="37">
        <f t="shared" si="99"/>
        <v>1000000</v>
      </c>
      <c r="S476" s="37">
        <f t="shared" si="100"/>
        <v>9946595.83</v>
      </c>
      <c r="T476" s="37">
        <f t="shared" si="101"/>
        <v>18086345.83</v>
      </c>
      <c r="U476" s="3">
        <f t="shared" si="102"/>
        <v>0</v>
      </c>
      <c r="V476" s="3">
        <f t="shared" si="103"/>
        <v>0</v>
      </c>
    </row>
    <row r="477" spans="1:22" ht="13.5" customHeight="1">
      <c r="A477" s="16"/>
      <c r="B477" s="10" t="s">
        <v>2</v>
      </c>
      <c r="C477" s="11">
        <v>0</v>
      </c>
      <c r="D477" s="11">
        <v>0</v>
      </c>
      <c r="E477" s="11">
        <v>0</v>
      </c>
      <c r="F477" s="11">
        <v>0</v>
      </c>
      <c r="G477" s="11"/>
      <c r="H477" s="11">
        <v>0</v>
      </c>
      <c r="I477" s="11">
        <v>0</v>
      </c>
      <c r="J477" s="11">
        <v>0</v>
      </c>
      <c r="L477" s="37">
        <f t="shared" si="95"/>
        <v>0</v>
      </c>
      <c r="M477" s="37">
        <f t="shared" si="96"/>
        <v>0</v>
      </c>
      <c r="N477" s="37"/>
      <c r="O477" s="37">
        <f t="shared" si="97"/>
        <v>0</v>
      </c>
      <c r="P477" s="37">
        <f t="shared" si="98"/>
        <v>0</v>
      </c>
      <c r="R477" s="37">
        <f t="shared" si="99"/>
        <v>0</v>
      </c>
      <c r="S477" s="37">
        <f t="shared" si="100"/>
        <v>0</v>
      </c>
      <c r="T477" s="37">
        <f t="shared" si="101"/>
        <v>0</v>
      </c>
      <c r="U477" s="3">
        <f t="shared" si="102"/>
        <v>801347.28</v>
      </c>
      <c r="V477" s="3">
        <f t="shared" si="103"/>
        <v>670427.8500000001</v>
      </c>
    </row>
    <row r="478" spans="1:22" ht="13.5" customHeight="1">
      <c r="A478" s="16"/>
      <c r="B478" s="13" t="s">
        <v>224</v>
      </c>
      <c r="C478" s="28">
        <f>C479+C480</f>
        <v>893903.79</v>
      </c>
      <c r="D478" s="28">
        <f>D479+D480</f>
        <v>74491.98</v>
      </c>
      <c r="E478" s="28">
        <f>E479+E480</f>
        <v>148983.96</v>
      </c>
      <c r="F478" s="28">
        <f>F479+F480</f>
        <v>223475.94</v>
      </c>
      <c r="G478" s="28"/>
      <c r="H478" s="28">
        <f>H479+H480</f>
        <v>30852.17</v>
      </c>
      <c r="I478" s="28">
        <f>I479+I480</f>
        <v>61704.34</v>
      </c>
      <c r="J478" s="28">
        <f>J479+J480</f>
        <v>92556.51</v>
      </c>
      <c r="L478" s="37">
        <f t="shared" si="95"/>
        <v>74491.98</v>
      </c>
      <c r="M478" s="37">
        <f t="shared" si="96"/>
        <v>74491.98000000001</v>
      </c>
      <c r="N478" s="37"/>
      <c r="O478" s="37">
        <f t="shared" si="97"/>
        <v>30852.17</v>
      </c>
      <c r="P478" s="37">
        <f t="shared" si="98"/>
        <v>30852.17</v>
      </c>
      <c r="R478" s="37">
        <f t="shared" si="99"/>
        <v>43639.81</v>
      </c>
      <c r="S478" s="37">
        <f t="shared" si="100"/>
        <v>87279.62</v>
      </c>
      <c r="T478" s="37">
        <f t="shared" si="101"/>
        <v>130919.43000000001</v>
      </c>
      <c r="U478" s="3">
        <f t="shared" si="102"/>
        <v>801347.28</v>
      </c>
      <c r="V478" s="3">
        <f t="shared" si="103"/>
        <v>670427.8500000001</v>
      </c>
    </row>
    <row r="479" spans="1:22" ht="13.5" customHeight="1">
      <c r="A479" s="16"/>
      <c r="B479" s="10" t="s">
        <v>0</v>
      </c>
      <c r="C479" s="11">
        <v>893903.79</v>
      </c>
      <c r="D479" s="11">
        <v>74491.98</v>
      </c>
      <c r="E479" s="11">
        <v>148983.96</v>
      </c>
      <c r="F479" s="11">
        <v>223475.94</v>
      </c>
      <c r="G479" s="11"/>
      <c r="H479" s="11">
        <v>30852.17</v>
      </c>
      <c r="I479" s="11">
        <v>61704.34</v>
      </c>
      <c r="J479" s="11">
        <v>92556.51</v>
      </c>
      <c r="L479" s="37">
        <f t="shared" si="95"/>
        <v>74491.98</v>
      </c>
      <c r="M479" s="37">
        <f t="shared" si="96"/>
        <v>74491.98000000001</v>
      </c>
      <c r="N479" s="37"/>
      <c r="O479" s="37">
        <f t="shared" si="97"/>
        <v>30852.17</v>
      </c>
      <c r="P479" s="37">
        <f t="shared" si="98"/>
        <v>30852.17</v>
      </c>
      <c r="R479" s="37">
        <f t="shared" si="99"/>
        <v>43639.81</v>
      </c>
      <c r="S479" s="37">
        <f t="shared" si="100"/>
        <v>87279.62</v>
      </c>
      <c r="T479" s="37">
        <f t="shared" si="101"/>
        <v>130919.43000000001</v>
      </c>
      <c r="U479" s="3">
        <f t="shared" si="102"/>
        <v>0</v>
      </c>
      <c r="V479" s="3">
        <f t="shared" si="103"/>
        <v>0</v>
      </c>
    </row>
    <row r="480" spans="1:22" ht="13.5" customHeight="1">
      <c r="A480" s="16"/>
      <c r="B480" s="10" t="s">
        <v>2</v>
      </c>
      <c r="C480" s="11">
        <v>0</v>
      </c>
      <c r="D480" s="11">
        <v>0</v>
      </c>
      <c r="E480" s="11">
        <v>0</v>
      </c>
      <c r="F480" s="11">
        <v>0</v>
      </c>
      <c r="G480" s="11"/>
      <c r="H480" s="11">
        <v>0</v>
      </c>
      <c r="I480" s="11">
        <v>0</v>
      </c>
      <c r="J480" s="11">
        <v>0</v>
      </c>
      <c r="L480" s="37">
        <f t="shared" si="95"/>
        <v>0</v>
      </c>
      <c r="M480" s="37">
        <f t="shared" si="96"/>
        <v>0</v>
      </c>
      <c r="N480" s="37"/>
      <c r="O480" s="37">
        <f t="shared" si="97"/>
        <v>0</v>
      </c>
      <c r="P480" s="37">
        <f t="shared" si="98"/>
        <v>0</v>
      </c>
      <c r="R480" s="37">
        <f t="shared" si="99"/>
        <v>0</v>
      </c>
      <c r="S480" s="37">
        <f t="shared" si="100"/>
        <v>0</v>
      </c>
      <c r="T480" s="37">
        <f t="shared" si="101"/>
        <v>0</v>
      </c>
      <c r="U480" s="3">
        <f t="shared" si="102"/>
        <v>98941513.77000001</v>
      </c>
      <c r="V480" s="3">
        <f t="shared" si="103"/>
        <v>98625111.09000002</v>
      </c>
    </row>
    <row r="481" spans="1:22" ht="21" customHeight="1">
      <c r="A481" s="16"/>
      <c r="B481" s="13" t="s">
        <v>135</v>
      </c>
      <c r="C481" s="28">
        <f>C482+C483</f>
        <v>99392109.50000001</v>
      </c>
      <c r="D481" s="28">
        <f>D482+D483</f>
        <v>180916.13</v>
      </c>
      <c r="E481" s="28">
        <f>E482+E483</f>
        <v>361832.28</v>
      </c>
      <c r="F481" s="28">
        <f>F482+F483</f>
        <v>766998.41</v>
      </c>
      <c r="G481" s="28"/>
      <c r="H481" s="28">
        <f>H482+H483</f>
        <v>180916.13</v>
      </c>
      <c r="I481" s="28">
        <f>I482+I483</f>
        <v>361832.25</v>
      </c>
      <c r="J481" s="28">
        <f>J482+J483</f>
        <v>450595.73</v>
      </c>
      <c r="L481" s="37">
        <f t="shared" si="95"/>
        <v>180916.15000000002</v>
      </c>
      <c r="M481" s="37">
        <f t="shared" si="96"/>
        <v>405166.13</v>
      </c>
      <c r="N481" s="37"/>
      <c r="O481" s="37">
        <f t="shared" si="97"/>
        <v>180916.12</v>
      </c>
      <c r="P481" s="37">
        <f t="shared" si="98"/>
        <v>88763.47999999998</v>
      </c>
      <c r="R481" s="37">
        <f t="shared" si="99"/>
        <v>0</v>
      </c>
      <c r="S481" s="37">
        <f t="shared" si="100"/>
        <v>0.030000000027939677</v>
      </c>
      <c r="T481" s="37">
        <f t="shared" si="101"/>
        <v>316402.68000000005</v>
      </c>
      <c r="U481" s="3">
        <f t="shared" si="102"/>
        <v>98941513.77000001</v>
      </c>
      <c r="V481" s="3">
        <f t="shared" si="103"/>
        <v>98625111.09000002</v>
      </c>
    </row>
    <row r="482" spans="1:22" ht="13.5" customHeight="1">
      <c r="A482" s="16"/>
      <c r="B482" s="10" t="s">
        <v>0</v>
      </c>
      <c r="C482" s="11">
        <v>99392109.50000001</v>
      </c>
      <c r="D482" s="11">
        <v>180916.13</v>
      </c>
      <c r="E482" s="11">
        <v>361832.28</v>
      </c>
      <c r="F482" s="11">
        <v>766998.41</v>
      </c>
      <c r="G482" s="11"/>
      <c r="H482" s="11">
        <v>180916.13</v>
      </c>
      <c r="I482" s="11">
        <v>361832.25</v>
      </c>
      <c r="J482" s="11">
        <v>450595.73</v>
      </c>
      <c r="L482" s="37">
        <f t="shared" si="95"/>
        <v>180916.15000000002</v>
      </c>
      <c r="M482" s="37">
        <f t="shared" si="96"/>
        <v>405166.13</v>
      </c>
      <c r="N482" s="37"/>
      <c r="O482" s="37">
        <f t="shared" si="97"/>
        <v>180916.12</v>
      </c>
      <c r="P482" s="37">
        <f t="shared" si="98"/>
        <v>88763.47999999998</v>
      </c>
      <c r="R482" s="37">
        <f t="shared" si="99"/>
        <v>0</v>
      </c>
      <c r="S482" s="37">
        <f t="shared" si="100"/>
        <v>0.030000000027939677</v>
      </c>
      <c r="T482" s="37">
        <f t="shared" si="101"/>
        <v>316402.68000000005</v>
      </c>
      <c r="U482" s="3">
        <f t="shared" si="102"/>
        <v>0</v>
      </c>
      <c r="V482" s="3">
        <f t="shared" si="103"/>
        <v>0</v>
      </c>
    </row>
    <row r="483" spans="1:22" ht="13.5" customHeight="1">
      <c r="A483" s="16"/>
      <c r="B483" s="10" t="s">
        <v>2</v>
      </c>
      <c r="C483" s="11">
        <v>0</v>
      </c>
      <c r="D483" s="11">
        <v>0</v>
      </c>
      <c r="E483" s="11">
        <v>0</v>
      </c>
      <c r="F483" s="11">
        <v>0</v>
      </c>
      <c r="G483" s="11"/>
      <c r="H483" s="11">
        <v>0</v>
      </c>
      <c r="I483" s="11">
        <v>0</v>
      </c>
      <c r="J483" s="11">
        <v>0</v>
      </c>
      <c r="L483" s="37">
        <f t="shared" si="95"/>
        <v>0</v>
      </c>
      <c r="M483" s="37">
        <f t="shared" si="96"/>
        <v>0</v>
      </c>
      <c r="N483" s="37"/>
      <c r="O483" s="37">
        <f t="shared" si="97"/>
        <v>0</v>
      </c>
      <c r="P483" s="37">
        <f t="shared" si="98"/>
        <v>0</v>
      </c>
      <c r="R483" s="37">
        <f t="shared" si="99"/>
        <v>0</v>
      </c>
      <c r="S483" s="37">
        <f t="shared" si="100"/>
        <v>0</v>
      </c>
      <c r="T483" s="37">
        <f t="shared" si="101"/>
        <v>0</v>
      </c>
      <c r="U483" s="3">
        <f t="shared" si="102"/>
        <v>108103009.4412903</v>
      </c>
      <c r="V483" s="3">
        <f t="shared" si="103"/>
        <v>102763862.57</v>
      </c>
    </row>
    <row r="484" spans="1:22" ht="13.5" customHeight="1">
      <c r="A484" s="16"/>
      <c r="B484" s="12" t="s">
        <v>42</v>
      </c>
      <c r="C484" s="28">
        <f>C485+C486</f>
        <v>134045143.31</v>
      </c>
      <c r="D484" s="28">
        <f>D485+D486</f>
        <v>9855266.58</v>
      </c>
      <c r="E484" s="28">
        <f>E485+E486</f>
        <v>19710535.16</v>
      </c>
      <c r="F484" s="28">
        <f>F485+F486</f>
        <v>31281280.740000002</v>
      </c>
      <c r="G484" s="28"/>
      <c r="H484" s="28">
        <f>H485+H486</f>
        <v>9366030.698709697</v>
      </c>
      <c r="I484" s="28">
        <f>I485+I486</f>
        <v>18879719.288709696</v>
      </c>
      <c r="J484" s="28">
        <f>J485+J486</f>
        <v>25942133.868709695</v>
      </c>
      <c r="L484" s="37">
        <f t="shared" si="95"/>
        <v>9855268.58</v>
      </c>
      <c r="M484" s="37">
        <f t="shared" si="96"/>
        <v>11570745.580000002</v>
      </c>
      <c r="N484" s="37"/>
      <c r="O484" s="37">
        <f t="shared" si="97"/>
        <v>9513688.59</v>
      </c>
      <c r="P484" s="37">
        <f t="shared" si="98"/>
        <v>7062414.579999998</v>
      </c>
      <c r="R484" s="37">
        <f t="shared" si="99"/>
        <v>489235.88129030354</v>
      </c>
      <c r="S484" s="37">
        <f t="shared" si="100"/>
        <v>830815.8712903038</v>
      </c>
      <c r="T484" s="37">
        <f t="shared" si="101"/>
        <v>5339146.8712903075</v>
      </c>
      <c r="U484" s="3">
        <f t="shared" si="102"/>
        <v>108103009.4412903</v>
      </c>
      <c r="V484" s="3">
        <f t="shared" si="103"/>
        <v>102763862.57</v>
      </c>
    </row>
    <row r="485" spans="1:22" ht="13.5" customHeight="1">
      <c r="A485" s="16"/>
      <c r="B485" s="10" t="s">
        <v>0</v>
      </c>
      <c r="C485" s="11">
        <v>134045143.31</v>
      </c>
      <c r="D485" s="11">
        <v>9855266.58</v>
      </c>
      <c r="E485" s="11">
        <v>19710535.16</v>
      </c>
      <c r="F485" s="11">
        <v>31281280.740000002</v>
      </c>
      <c r="G485" s="11"/>
      <c r="H485" s="11">
        <v>9366030.698709697</v>
      </c>
      <c r="I485" s="11">
        <v>18879719.288709696</v>
      </c>
      <c r="J485" s="11">
        <v>25942133.868709695</v>
      </c>
      <c r="L485" s="37">
        <f t="shared" si="95"/>
        <v>9855268.58</v>
      </c>
      <c r="M485" s="37">
        <f t="shared" si="96"/>
        <v>11570745.580000002</v>
      </c>
      <c r="N485" s="37"/>
      <c r="O485" s="37">
        <f t="shared" si="97"/>
        <v>9513688.59</v>
      </c>
      <c r="P485" s="37">
        <f t="shared" si="98"/>
        <v>7062414.579999998</v>
      </c>
      <c r="R485" s="37">
        <f t="shared" si="99"/>
        <v>489235.88129030354</v>
      </c>
      <c r="S485" s="37">
        <f t="shared" si="100"/>
        <v>830815.8712903038</v>
      </c>
      <c r="T485" s="37">
        <f t="shared" si="101"/>
        <v>5339146.8712903075</v>
      </c>
      <c r="U485" s="3">
        <f t="shared" si="102"/>
        <v>0</v>
      </c>
      <c r="V485" s="3">
        <f t="shared" si="103"/>
        <v>0</v>
      </c>
    </row>
    <row r="486" spans="1:22" ht="13.5" customHeight="1">
      <c r="A486" s="16"/>
      <c r="B486" s="10" t="s">
        <v>2</v>
      </c>
      <c r="C486" s="11">
        <v>0</v>
      </c>
      <c r="D486" s="11">
        <v>0</v>
      </c>
      <c r="E486" s="11">
        <v>0</v>
      </c>
      <c r="F486" s="11">
        <v>0</v>
      </c>
      <c r="G486" s="11"/>
      <c r="H486" s="11">
        <v>0</v>
      </c>
      <c r="I486" s="11">
        <v>0</v>
      </c>
      <c r="J486" s="11">
        <v>0</v>
      </c>
      <c r="L486" s="37">
        <f t="shared" si="95"/>
        <v>0</v>
      </c>
      <c r="M486" s="37">
        <f t="shared" si="96"/>
        <v>0</v>
      </c>
      <c r="N486" s="37"/>
      <c r="O486" s="37">
        <f t="shared" si="97"/>
        <v>0</v>
      </c>
      <c r="P486" s="37">
        <f t="shared" si="98"/>
        <v>0</v>
      </c>
      <c r="R486" s="37">
        <f t="shared" si="99"/>
        <v>0</v>
      </c>
      <c r="S486" s="37">
        <f t="shared" si="100"/>
        <v>0</v>
      </c>
      <c r="T486" s="37">
        <f t="shared" si="101"/>
        <v>0</v>
      </c>
      <c r="U486" s="3">
        <f t="shared" si="102"/>
        <v>38431190.077499986</v>
      </c>
      <c r="V486" s="3">
        <f t="shared" si="103"/>
        <v>31378809.41749999</v>
      </c>
    </row>
    <row r="487" spans="1:22" ht="13.5" customHeight="1">
      <c r="A487" s="16"/>
      <c r="B487" s="12" t="s">
        <v>136</v>
      </c>
      <c r="C487" s="28">
        <f>C488+C489</f>
        <v>89719732.96749999</v>
      </c>
      <c r="D487" s="28">
        <f>D488+D489</f>
        <v>47325762.589999996</v>
      </c>
      <c r="E487" s="28">
        <f>E488+E489</f>
        <v>52346831.32999999</v>
      </c>
      <c r="F487" s="28">
        <f>F488+F489</f>
        <v>58340923.55</v>
      </c>
      <c r="G487" s="28"/>
      <c r="H487" s="28">
        <f>H488+H489</f>
        <v>46784426.37</v>
      </c>
      <c r="I487" s="28">
        <f>I488+I489</f>
        <v>49535764.25</v>
      </c>
      <c r="J487" s="28">
        <f>J488+J489</f>
        <v>51288542.89</v>
      </c>
      <c r="L487" s="37">
        <f t="shared" si="95"/>
        <v>5021068.739999995</v>
      </c>
      <c r="M487" s="37">
        <f t="shared" si="96"/>
        <v>5994092.220000006</v>
      </c>
      <c r="N487" s="37"/>
      <c r="O487" s="37">
        <f t="shared" si="97"/>
        <v>2751337.8800000027</v>
      </c>
      <c r="P487" s="37">
        <f t="shared" si="98"/>
        <v>1752778.6400000006</v>
      </c>
      <c r="R487" s="37">
        <f t="shared" si="99"/>
        <v>541336.2199999988</v>
      </c>
      <c r="S487" s="37">
        <f t="shared" si="100"/>
        <v>2811067.0799999908</v>
      </c>
      <c r="T487" s="37">
        <f t="shared" si="101"/>
        <v>7052380.659999996</v>
      </c>
      <c r="U487" s="3">
        <f t="shared" si="102"/>
        <v>38431190.077499986</v>
      </c>
      <c r="V487" s="3">
        <f t="shared" si="103"/>
        <v>31378809.41749999</v>
      </c>
    </row>
    <row r="488" spans="1:22" ht="13.5" customHeight="1">
      <c r="A488" s="16"/>
      <c r="B488" s="10" t="s">
        <v>0</v>
      </c>
      <c r="C488" s="11">
        <v>89719732.96749999</v>
      </c>
      <c r="D488" s="11">
        <v>47325762.589999996</v>
      </c>
      <c r="E488" s="11">
        <v>52346831.32999999</v>
      </c>
      <c r="F488" s="11">
        <v>58340923.55</v>
      </c>
      <c r="G488" s="11"/>
      <c r="H488" s="11">
        <v>46784426.37</v>
      </c>
      <c r="I488" s="11">
        <v>49535764.25</v>
      </c>
      <c r="J488" s="11">
        <v>51288542.89</v>
      </c>
      <c r="L488" s="37">
        <f t="shared" si="95"/>
        <v>5021068.739999995</v>
      </c>
      <c r="M488" s="37">
        <f t="shared" si="96"/>
        <v>5994092.220000006</v>
      </c>
      <c r="N488" s="37"/>
      <c r="O488" s="37">
        <f t="shared" si="97"/>
        <v>2751337.8800000027</v>
      </c>
      <c r="P488" s="37">
        <f t="shared" si="98"/>
        <v>1752778.6400000006</v>
      </c>
      <c r="R488" s="37">
        <f t="shared" si="99"/>
        <v>541336.2199999988</v>
      </c>
      <c r="S488" s="37">
        <f t="shared" si="100"/>
        <v>2811067.0799999908</v>
      </c>
      <c r="T488" s="37">
        <f t="shared" si="101"/>
        <v>7052380.659999996</v>
      </c>
      <c r="U488" s="3">
        <f t="shared" si="102"/>
        <v>0</v>
      </c>
      <c r="V488" s="3">
        <f t="shared" si="103"/>
        <v>0</v>
      </c>
    </row>
    <row r="489" spans="1:22" ht="13.5" customHeight="1">
      <c r="A489" s="16"/>
      <c r="B489" s="10" t="s">
        <v>2</v>
      </c>
      <c r="C489" s="11">
        <v>0</v>
      </c>
      <c r="D489" s="11">
        <v>0</v>
      </c>
      <c r="E489" s="11">
        <v>0</v>
      </c>
      <c r="F489" s="11">
        <v>0</v>
      </c>
      <c r="G489" s="11"/>
      <c r="H489" s="11">
        <v>0</v>
      </c>
      <c r="I489" s="11">
        <v>0</v>
      </c>
      <c r="J489" s="11">
        <v>0</v>
      </c>
      <c r="L489" s="37">
        <f t="shared" si="95"/>
        <v>0</v>
      </c>
      <c r="M489" s="37">
        <f t="shared" si="96"/>
        <v>0</v>
      </c>
      <c r="N489" s="37"/>
      <c r="O489" s="37">
        <f t="shared" si="97"/>
        <v>0</v>
      </c>
      <c r="P489" s="37">
        <f t="shared" si="98"/>
        <v>0</v>
      </c>
      <c r="R489" s="37">
        <f t="shared" si="99"/>
        <v>0</v>
      </c>
      <c r="S489" s="37">
        <f t="shared" si="100"/>
        <v>0</v>
      </c>
      <c r="T489" s="37">
        <f t="shared" si="101"/>
        <v>0</v>
      </c>
      <c r="U489" s="3">
        <f t="shared" si="102"/>
        <v>3433055.288</v>
      </c>
      <c r="V489" s="3">
        <f t="shared" si="103"/>
        <v>2998596.4910000004</v>
      </c>
    </row>
    <row r="490" spans="1:22" ht="13.5" customHeight="1">
      <c r="A490" s="16"/>
      <c r="B490" s="12" t="s">
        <v>137</v>
      </c>
      <c r="C490" s="28">
        <f>C491+C492</f>
        <v>3509953.8680000002</v>
      </c>
      <c r="D490" s="28">
        <f>D491+D492</f>
        <v>170452.459</v>
      </c>
      <c r="E490" s="28">
        <f>E491+E492</f>
        <v>340904.918</v>
      </c>
      <c r="F490" s="28">
        <f>F491+F492</f>
        <v>511357.377</v>
      </c>
      <c r="G490" s="28"/>
      <c r="H490" s="28">
        <f>H491+H492</f>
        <v>76898.58</v>
      </c>
      <c r="I490" s="28">
        <f>I491+I492</f>
        <v>76898.58</v>
      </c>
      <c r="J490" s="28">
        <f>J491+J492</f>
        <v>76898.58</v>
      </c>
      <c r="L490" s="37">
        <f t="shared" si="95"/>
        <v>170452.459</v>
      </c>
      <c r="M490" s="37">
        <f t="shared" si="96"/>
        <v>170452.45899999997</v>
      </c>
      <c r="N490" s="37"/>
      <c r="O490" s="37">
        <f t="shared" si="97"/>
        <v>0</v>
      </c>
      <c r="P490" s="37">
        <f t="shared" si="98"/>
        <v>0</v>
      </c>
      <c r="R490" s="37">
        <f t="shared" si="99"/>
        <v>93553.879</v>
      </c>
      <c r="S490" s="37">
        <f t="shared" si="100"/>
        <v>264006.338</v>
      </c>
      <c r="T490" s="37">
        <f t="shared" si="101"/>
        <v>434458.79699999996</v>
      </c>
      <c r="U490" s="3">
        <f t="shared" si="102"/>
        <v>3433055.288</v>
      </c>
      <c r="V490" s="3">
        <f t="shared" si="103"/>
        <v>2998596.4910000004</v>
      </c>
    </row>
    <row r="491" spans="1:22" ht="13.5" customHeight="1">
      <c r="A491" s="16"/>
      <c r="B491" s="10" t="s">
        <v>0</v>
      </c>
      <c r="C491" s="11">
        <v>3509953.8680000002</v>
      </c>
      <c r="D491" s="11">
        <v>170452.459</v>
      </c>
      <c r="E491" s="11">
        <v>340904.918</v>
      </c>
      <c r="F491" s="11">
        <v>511357.377</v>
      </c>
      <c r="G491" s="11"/>
      <c r="H491" s="11">
        <v>76898.58</v>
      </c>
      <c r="I491" s="11">
        <v>76898.58</v>
      </c>
      <c r="J491" s="11">
        <v>76898.58</v>
      </c>
      <c r="L491" s="37">
        <f t="shared" si="95"/>
        <v>170452.459</v>
      </c>
      <c r="M491" s="37">
        <f t="shared" si="96"/>
        <v>170452.45899999997</v>
      </c>
      <c r="N491" s="37"/>
      <c r="O491" s="37">
        <f t="shared" si="97"/>
        <v>0</v>
      </c>
      <c r="P491" s="37">
        <f t="shared" si="98"/>
        <v>0</v>
      </c>
      <c r="R491" s="37">
        <f t="shared" si="99"/>
        <v>93553.879</v>
      </c>
      <c r="S491" s="37">
        <f t="shared" si="100"/>
        <v>264006.338</v>
      </c>
      <c r="T491" s="37">
        <f t="shared" si="101"/>
        <v>434458.79699999996</v>
      </c>
      <c r="U491" s="3">
        <f t="shared" si="102"/>
        <v>0</v>
      </c>
      <c r="V491" s="3">
        <f t="shared" si="103"/>
        <v>0</v>
      </c>
    </row>
    <row r="492" spans="1:22" ht="13.5" customHeight="1">
      <c r="A492" s="16"/>
      <c r="B492" s="10" t="s">
        <v>2</v>
      </c>
      <c r="C492" s="11">
        <v>0</v>
      </c>
      <c r="D492" s="11">
        <v>0</v>
      </c>
      <c r="E492" s="11">
        <v>0</v>
      </c>
      <c r="F492" s="11">
        <v>0</v>
      </c>
      <c r="G492" s="11"/>
      <c r="H492" s="11">
        <v>0</v>
      </c>
      <c r="I492" s="11">
        <v>0</v>
      </c>
      <c r="J492" s="11">
        <v>0</v>
      </c>
      <c r="L492" s="37">
        <f t="shared" si="95"/>
        <v>0</v>
      </c>
      <c r="M492" s="37">
        <f t="shared" si="96"/>
        <v>0</v>
      </c>
      <c r="N492" s="37"/>
      <c r="O492" s="37">
        <f t="shared" si="97"/>
        <v>0</v>
      </c>
      <c r="P492" s="37">
        <f t="shared" si="98"/>
        <v>0</v>
      </c>
      <c r="R492" s="37">
        <f t="shared" si="99"/>
        <v>0</v>
      </c>
      <c r="S492" s="37">
        <f t="shared" si="100"/>
        <v>0</v>
      </c>
      <c r="T492" s="37">
        <f t="shared" si="101"/>
        <v>0</v>
      </c>
      <c r="U492" s="3">
        <f t="shared" si="102"/>
        <v>0</v>
      </c>
      <c r="V492" s="3">
        <f t="shared" si="103"/>
        <v>0</v>
      </c>
    </row>
    <row r="493" spans="1:22" ht="13.5" customHeight="1">
      <c r="A493" s="16" t="s">
        <v>182</v>
      </c>
      <c r="B493" s="9" t="s">
        <v>18</v>
      </c>
      <c r="C493" s="11"/>
      <c r="D493" s="11"/>
      <c r="E493" s="11"/>
      <c r="F493" s="11"/>
      <c r="G493" s="11"/>
      <c r="H493" s="11"/>
      <c r="I493" s="11"/>
      <c r="J493" s="11"/>
      <c r="L493" s="37">
        <f t="shared" si="95"/>
        <v>0</v>
      </c>
      <c r="M493" s="37">
        <f t="shared" si="96"/>
        <v>0</v>
      </c>
      <c r="N493" s="37"/>
      <c r="O493" s="37">
        <f t="shared" si="97"/>
        <v>0</v>
      </c>
      <c r="P493" s="37">
        <f t="shared" si="98"/>
        <v>0</v>
      </c>
      <c r="R493" s="37">
        <f t="shared" si="99"/>
        <v>0</v>
      </c>
      <c r="S493" s="37">
        <f t="shared" si="100"/>
        <v>0</v>
      </c>
      <c r="T493" s="37">
        <f t="shared" si="101"/>
        <v>0</v>
      </c>
      <c r="U493" s="3">
        <f t="shared" si="102"/>
        <v>71873160.35</v>
      </c>
      <c r="V493" s="3">
        <f t="shared" si="103"/>
        <v>67730760.73</v>
      </c>
    </row>
    <row r="494" spans="1:22" ht="13.5" customHeight="1">
      <c r="A494" s="16"/>
      <c r="B494" s="12" t="s">
        <v>23</v>
      </c>
      <c r="C494" s="28">
        <f>C495+C496</f>
        <v>80465102.61</v>
      </c>
      <c r="D494" s="28">
        <f>D495+D496</f>
        <v>135789.01</v>
      </c>
      <c r="E494" s="28">
        <f>E495+E496</f>
        <v>6245590.14</v>
      </c>
      <c r="F494" s="28">
        <f>F495+F496</f>
        <v>12734341.88</v>
      </c>
      <c r="G494" s="28"/>
      <c r="H494" s="28">
        <f>H495+H496</f>
        <v>0</v>
      </c>
      <c r="I494" s="28">
        <f>I495+I496</f>
        <v>4235370.31</v>
      </c>
      <c r="J494" s="28">
        <f>J495+J496</f>
        <v>8591942.26</v>
      </c>
      <c r="L494" s="37">
        <f t="shared" si="95"/>
        <v>6109801.13</v>
      </c>
      <c r="M494" s="37">
        <f t="shared" si="96"/>
        <v>6488751.740000001</v>
      </c>
      <c r="N494" s="37"/>
      <c r="O494" s="37">
        <f t="shared" si="97"/>
        <v>4235370.31</v>
      </c>
      <c r="P494" s="37">
        <f t="shared" si="98"/>
        <v>4356571.95</v>
      </c>
      <c r="R494" s="37">
        <f t="shared" si="99"/>
        <v>135789.01</v>
      </c>
      <c r="S494" s="37">
        <f t="shared" si="100"/>
        <v>2010219.83</v>
      </c>
      <c r="T494" s="37">
        <f t="shared" si="101"/>
        <v>4142399.620000001</v>
      </c>
      <c r="U494" s="3">
        <f t="shared" si="102"/>
        <v>71873160.35</v>
      </c>
      <c r="V494" s="3">
        <f t="shared" si="103"/>
        <v>67730760.73</v>
      </c>
    </row>
    <row r="495" spans="1:22" ht="13.5" customHeight="1">
      <c r="A495" s="16"/>
      <c r="B495" s="10" t="s">
        <v>0</v>
      </c>
      <c r="C495" s="11">
        <v>80465102.61</v>
      </c>
      <c r="D495" s="11">
        <v>135789.01</v>
      </c>
      <c r="E495" s="11">
        <v>6245590.14</v>
      </c>
      <c r="F495" s="11">
        <v>12734341.88</v>
      </c>
      <c r="G495" s="11"/>
      <c r="H495" s="11">
        <v>0</v>
      </c>
      <c r="I495" s="11">
        <v>4235370.31</v>
      </c>
      <c r="J495" s="11">
        <v>8591942.26</v>
      </c>
      <c r="L495" s="37">
        <f t="shared" si="95"/>
        <v>6109801.13</v>
      </c>
      <c r="M495" s="37">
        <f t="shared" si="96"/>
        <v>6488751.740000001</v>
      </c>
      <c r="N495" s="37"/>
      <c r="O495" s="37">
        <f t="shared" si="97"/>
        <v>4235370.31</v>
      </c>
      <c r="P495" s="37">
        <f t="shared" si="98"/>
        <v>4356571.95</v>
      </c>
      <c r="R495" s="37">
        <f t="shared" si="99"/>
        <v>135789.01</v>
      </c>
      <c r="S495" s="37">
        <f t="shared" si="100"/>
        <v>2010219.83</v>
      </c>
      <c r="T495" s="37">
        <f t="shared" si="101"/>
        <v>4142399.620000001</v>
      </c>
      <c r="U495" s="3">
        <f t="shared" si="102"/>
        <v>0</v>
      </c>
      <c r="V495" s="3">
        <f t="shared" si="103"/>
        <v>0</v>
      </c>
    </row>
    <row r="496" spans="1:22" ht="13.5" customHeight="1">
      <c r="A496" s="16"/>
      <c r="B496" s="10" t="s">
        <v>2</v>
      </c>
      <c r="C496" s="11">
        <v>0</v>
      </c>
      <c r="D496" s="11">
        <v>0</v>
      </c>
      <c r="E496" s="11">
        <v>0</v>
      </c>
      <c r="F496" s="11">
        <v>0</v>
      </c>
      <c r="G496" s="11"/>
      <c r="H496" s="11">
        <v>0</v>
      </c>
      <c r="I496" s="11">
        <v>0</v>
      </c>
      <c r="J496" s="11">
        <v>0</v>
      </c>
      <c r="L496" s="37">
        <f t="shared" si="95"/>
        <v>0</v>
      </c>
      <c r="M496" s="37">
        <f t="shared" si="96"/>
        <v>0</v>
      </c>
      <c r="N496" s="37"/>
      <c r="O496" s="37">
        <f t="shared" si="97"/>
        <v>0</v>
      </c>
      <c r="P496" s="37">
        <f t="shared" si="98"/>
        <v>0</v>
      </c>
      <c r="R496" s="37">
        <f t="shared" si="99"/>
        <v>0</v>
      </c>
      <c r="S496" s="37">
        <f t="shared" si="100"/>
        <v>0</v>
      </c>
      <c r="T496" s="37">
        <f t="shared" si="101"/>
        <v>0</v>
      </c>
      <c r="U496" s="3">
        <f t="shared" si="102"/>
        <v>6826389</v>
      </c>
      <c r="V496" s="3">
        <f t="shared" si="103"/>
        <v>6075447</v>
      </c>
    </row>
    <row r="497" spans="1:22" ht="13.5" customHeight="1">
      <c r="A497" s="16"/>
      <c r="B497" s="12" t="s">
        <v>141</v>
      </c>
      <c r="C497" s="28">
        <f>C498+C499</f>
        <v>8569344</v>
      </c>
      <c r="D497" s="28">
        <f>D498+D499</f>
        <v>851881</v>
      </c>
      <c r="E497" s="28">
        <f>E498+E499</f>
        <v>1703763</v>
      </c>
      <c r="F497" s="28">
        <f>F498+F499</f>
        <v>2493897</v>
      </c>
      <c r="G497" s="28"/>
      <c r="H497" s="28">
        <f>H498+H499</f>
        <v>851881</v>
      </c>
      <c r="I497" s="28">
        <f>I498+I499</f>
        <v>1260988</v>
      </c>
      <c r="J497" s="28">
        <f>J498+J499</f>
        <v>1742955</v>
      </c>
      <c r="L497" s="37">
        <f t="shared" si="95"/>
        <v>851882</v>
      </c>
      <c r="M497" s="37">
        <f t="shared" si="96"/>
        <v>790134</v>
      </c>
      <c r="N497" s="37"/>
      <c r="O497" s="37">
        <f t="shared" si="97"/>
        <v>409107</v>
      </c>
      <c r="P497" s="37">
        <f t="shared" si="98"/>
        <v>481967</v>
      </c>
      <c r="R497" s="37">
        <f t="shared" si="99"/>
        <v>0</v>
      </c>
      <c r="S497" s="37">
        <f t="shared" si="100"/>
        <v>442775</v>
      </c>
      <c r="T497" s="37">
        <f t="shared" si="101"/>
        <v>750942</v>
      </c>
      <c r="U497" s="3">
        <f t="shared" si="102"/>
        <v>6826389</v>
      </c>
      <c r="V497" s="3">
        <f t="shared" si="103"/>
        <v>6075447</v>
      </c>
    </row>
    <row r="498" spans="1:22" ht="13.5" customHeight="1">
      <c r="A498" s="16"/>
      <c r="B498" s="10" t="s">
        <v>0</v>
      </c>
      <c r="C498" s="11">
        <v>8569344</v>
      </c>
      <c r="D498" s="11">
        <v>851881</v>
      </c>
      <c r="E498" s="11">
        <v>1703763</v>
      </c>
      <c r="F498" s="11">
        <v>2493897</v>
      </c>
      <c r="G498" s="11"/>
      <c r="H498" s="11">
        <v>851881</v>
      </c>
      <c r="I498" s="11">
        <v>1260988</v>
      </c>
      <c r="J498" s="11">
        <v>1742955</v>
      </c>
      <c r="L498" s="37">
        <f t="shared" si="95"/>
        <v>851882</v>
      </c>
      <c r="M498" s="37">
        <f t="shared" si="96"/>
        <v>790134</v>
      </c>
      <c r="N498" s="37"/>
      <c r="O498" s="37">
        <f t="shared" si="97"/>
        <v>409107</v>
      </c>
      <c r="P498" s="37">
        <f t="shared" si="98"/>
        <v>481967</v>
      </c>
      <c r="R498" s="37">
        <f t="shared" si="99"/>
        <v>0</v>
      </c>
      <c r="S498" s="37">
        <f t="shared" si="100"/>
        <v>442775</v>
      </c>
      <c r="T498" s="37">
        <f t="shared" si="101"/>
        <v>750942</v>
      </c>
      <c r="U498" s="3">
        <f t="shared" si="102"/>
        <v>0</v>
      </c>
      <c r="V498" s="3">
        <f t="shared" si="103"/>
        <v>0</v>
      </c>
    </row>
    <row r="499" spans="1:22" ht="13.5" customHeight="1">
      <c r="A499" s="16"/>
      <c r="B499" s="10" t="s">
        <v>2</v>
      </c>
      <c r="C499" s="11">
        <v>0</v>
      </c>
      <c r="D499" s="11">
        <v>0</v>
      </c>
      <c r="E499" s="11">
        <v>0</v>
      </c>
      <c r="F499" s="11">
        <v>0</v>
      </c>
      <c r="G499" s="11"/>
      <c r="H499" s="11">
        <v>0</v>
      </c>
      <c r="I499" s="11">
        <v>0</v>
      </c>
      <c r="J499" s="11">
        <v>0</v>
      </c>
      <c r="L499" s="37">
        <f t="shared" si="95"/>
        <v>0</v>
      </c>
      <c r="M499" s="37">
        <f t="shared" si="96"/>
        <v>0</v>
      </c>
      <c r="N499" s="37"/>
      <c r="O499" s="37">
        <f t="shared" si="97"/>
        <v>0</v>
      </c>
      <c r="P499" s="37">
        <f t="shared" si="98"/>
        <v>0</v>
      </c>
      <c r="R499" s="37">
        <f t="shared" si="99"/>
        <v>0</v>
      </c>
      <c r="S499" s="37">
        <f t="shared" si="100"/>
        <v>0</v>
      </c>
      <c r="T499" s="37">
        <f t="shared" si="101"/>
        <v>0</v>
      </c>
      <c r="U499" s="3">
        <f t="shared" si="102"/>
        <v>1401176675.52</v>
      </c>
      <c r="V499" s="3">
        <f t="shared" si="103"/>
        <v>1167975417.19</v>
      </c>
    </row>
    <row r="500" spans="1:22" ht="21" customHeight="1">
      <c r="A500" s="16"/>
      <c r="B500" s="12" t="s">
        <v>44</v>
      </c>
      <c r="C500" s="28">
        <f>C501+C502</f>
        <v>1561286557.19</v>
      </c>
      <c r="D500" s="28">
        <f>D501+D502</f>
        <v>111103713</v>
      </c>
      <c r="E500" s="28">
        <f>E501+E502</f>
        <v>280207426</v>
      </c>
      <c r="F500" s="28">
        <f>F501+F502</f>
        <v>393311140</v>
      </c>
      <c r="G500" s="28"/>
      <c r="H500" s="28">
        <f>H501+H502</f>
        <v>0</v>
      </c>
      <c r="I500" s="28">
        <f>I501+I502</f>
        <v>0</v>
      </c>
      <c r="J500" s="28">
        <f>J501+J502</f>
        <v>160109881.67</v>
      </c>
      <c r="L500" s="37">
        <f t="shared" si="95"/>
        <v>169103713</v>
      </c>
      <c r="M500" s="37">
        <f t="shared" si="96"/>
        <v>113103714</v>
      </c>
      <c r="N500" s="37"/>
      <c r="O500" s="37">
        <f t="shared" si="97"/>
        <v>0</v>
      </c>
      <c r="P500" s="37">
        <f t="shared" si="98"/>
        <v>160109881.67</v>
      </c>
      <c r="R500" s="37">
        <f t="shared" si="99"/>
        <v>111103713</v>
      </c>
      <c r="S500" s="37">
        <f t="shared" si="100"/>
        <v>280207426</v>
      </c>
      <c r="T500" s="37">
        <f t="shared" si="101"/>
        <v>233201258.33</v>
      </c>
      <c r="U500" s="3">
        <f t="shared" si="102"/>
        <v>1401176675.52</v>
      </c>
      <c r="V500" s="3">
        <f t="shared" si="103"/>
        <v>1167975417.19</v>
      </c>
    </row>
    <row r="501" spans="1:22" ht="13.5" customHeight="1">
      <c r="A501" s="16"/>
      <c r="B501" s="10" t="s">
        <v>0</v>
      </c>
      <c r="C501" s="11">
        <v>1561286557.19</v>
      </c>
      <c r="D501" s="11">
        <v>111103713</v>
      </c>
      <c r="E501" s="11">
        <v>280207426</v>
      </c>
      <c r="F501" s="11">
        <v>393311140</v>
      </c>
      <c r="G501" s="11"/>
      <c r="H501" s="11">
        <v>0</v>
      </c>
      <c r="I501" s="11">
        <v>0</v>
      </c>
      <c r="J501" s="11">
        <v>160109881.67</v>
      </c>
      <c r="L501" s="37">
        <f t="shared" si="95"/>
        <v>169103713</v>
      </c>
      <c r="M501" s="37">
        <f t="shared" si="96"/>
        <v>113103714</v>
      </c>
      <c r="N501" s="37"/>
      <c r="O501" s="37">
        <f t="shared" si="97"/>
        <v>0</v>
      </c>
      <c r="P501" s="37">
        <f t="shared" si="98"/>
        <v>160109881.67</v>
      </c>
      <c r="R501" s="37">
        <f t="shared" si="99"/>
        <v>111103713</v>
      </c>
      <c r="S501" s="37">
        <f t="shared" si="100"/>
        <v>280207426</v>
      </c>
      <c r="T501" s="37">
        <f t="shared" si="101"/>
        <v>233201258.33</v>
      </c>
      <c r="U501" s="3">
        <f t="shared" si="102"/>
        <v>0</v>
      </c>
      <c r="V501" s="3">
        <f t="shared" si="103"/>
        <v>0</v>
      </c>
    </row>
    <row r="502" spans="1:22" ht="13.5" customHeight="1">
      <c r="A502" s="16"/>
      <c r="B502" s="10" t="s">
        <v>2</v>
      </c>
      <c r="C502" s="11">
        <v>0</v>
      </c>
      <c r="D502" s="11">
        <v>0</v>
      </c>
      <c r="E502" s="11">
        <v>0</v>
      </c>
      <c r="F502" s="11">
        <v>0</v>
      </c>
      <c r="G502" s="11"/>
      <c r="H502" s="11">
        <v>0</v>
      </c>
      <c r="I502" s="11">
        <v>0</v>
      </c>
      <c r="J502" s="11">
        <v>0</v>
      </c>
      <c r="L502" s="37">
        <f aca="true" t="shared" si="104" ref="L502:L559">+E502-D502</f>
        <v>0</v>
      </c>
      <c r="M502" s="37">
        <f aca="true" t="shared" si="105" ref="M502:M559">+F502-E502</f>
        <v>0</v>
      </c>
      <c r="N502" s="37"/>
      <c r="O502" s="37">
        <f aca="true" t="shared" si="106" ref="O502:O559">+I502-H502</f>
        <v>0</v>
      </c>
      <c r="P502" s="37">
        <f aca="true" t="shared" si="107" ref="P502:P559">+J502-I502</f>
        <v>0</v>
      </c>
      <c r="R502" s="37">
        <f aca="true" t="shared" si="108" ref="R502:R559">+D502-H502</f>
        <v>0</v>
      </c>
      <c r="S502" s="37">
        <f aca="true" t="shared" si="109" ref="S502:S559">+E502-I502</f>
        <v>0</v>
      </c>
      <c r="T502" s="37">
        <f aca="true" t="shared" si="110" ref="T502:T559">+F502-J502</f>
        <v>0</v>
      </c>
      <c r="U502" s="3">
        <f t="shared" si="102"/>
        <v>2304657.65</v>
      </c>
      <c r="V502" s="3">
        <f t="shared" si="103"/>
        <v>2304657.53</v>
      </c>
    </row>
    <row r="503" spans="1:22" ht="13.5" customHeight="1">
      <c r="A503" s="16"/>
      <c r="B503" s="12" t="s">
        <v>151</v>
      </c>
      <c r="C503" s="28">
        <f>C504+C505</f>
        <v>2349876.65</v>
      </c>
      <c r="D503" s="28">
        <f>D504+D505</f>
        <v>15073</v>
      </c>
      <c r="E503" s="28">
        <f>E504+E505</f>
        <v>30146</v>
      </c>
      <c r="F503" s="28">
        <f>F504+F505</f>
        <v>45219.12</v>
      </c>
      <c r="G503" s="28"/>
      <c r="H503" s="28">
        <f>H504+H505</f>
        <v>15073</v>
      </c>
      <c r="I503" s="28">
        <f>I504+I505</f>
        <v>30146</v>
      </c>
      <c r="J503" s="28">
        <f>J504+J505</f>
        <v>45219</v>
      </c>
      <c r="L503" s="37">
        <f t="shared" si="104"/>
        <v>15073</v>
      </c>
      <c r="M503" s="37">
        <f t="shared" si="105"/>
        <v>15073.120000000003</v>
      </c>
      <c r="N503" s="37"/>
      <c r="O503" s="37">
        <f t="shared" si="106"/>
        <v>15073</v>
      </c>
      <c r="P503" s="37">
        <f t="shared" si="107"/>
        <v>15073</v>
      </c>
      <c r="R503" s="37">
        <f t="shared" si="108"/>
        <v>0</v>
      </c>
      <c r="S503" s="37">
        <f t="shared" si="109"/>
        <v>0</v>
      </c>
      <c r="T503" s="37">
        <f t="shared" si="110"/>
        <v>0.12000000000261934</v>
      </c>
      <c r="U503" s="3">
        <f t="shared" si="102"/>
        <v>2304657.65</v>
      </c>
      <c r="V503" s="3">
        <f t="shared" si="103"/>
        <v>2304657.53</v>
      </c>
    </row>
    <row r="504" spans="1:22" ht="13.5" customHeight="1">
      <c r="A504" s="16"/>
      <c r="B504" s="10" t="s">
        <v>0</v>
      </c>
      <c r="C504" s="11">
        <v>2349876.65</v>
      </c>
      <c r="D504" s="11">
        <v>15073</v>
      </c>
      <c r="E504" s="11">
        <v>30146</v>
      </c>
      <c r="F504" s="11">
        <v>45219.12</v>
      </c>
      <c r="G504" s="11"/>
      <c r="H504" s="11">
        <v>15073</v>
      </c>
      <c r="I504" s="11">
        <v>30146</v>
      </c>
      <c r="J504" s="11">
        <v>45219</v>
      </c>
      <c r="L504" s="37">
        <f t="shared" si="104"/>
        <v>15073</v>
      </c>
      <c r="M504" s="37">
        <f t="shared" si="105"/>
        <v>15073.120000000003</v>
      </c>
      <c r="N504" s="37"/>
      <c r="O504" s="37">
        <f t="shared" si="106"/>
        <v>15073</v>
      </c>
      <c r="P504" s="37">
        <f t="shared" si="107"/>
        <v>15073</v>
      </c>
      <c r="R504" s="37">
        <f t="shared" si="108"/>
        <v>0</v>
      </c>
      <c r="S504" s="37">
        <f t="shared" si="109"/>
        <v>0</v>
      </c>
      <c r="T504" s="37">
        <f t="shared" si="110"/>
        <v>0.12000000000261934</v>
      </c>
      <c r="U504" s="3">
        <f t="shared" si="102"/>
        <v>0</v>
      </c>
      <c r="V504" s="3">
        <f t="shared" si="103"/>
        <v>0</v>
      </c>
    </row>
    <row r="505" spans="1:22" ht="13.5" customHeight="1">
      <c r="A505" s="16"/>
      <c r="B505" s="10" t="s">
        <v>2</v>
      </c>
      <c r="C505" s="11">
        <v>0</v>
      </c>
      <c r="D505" s="11">
        <v>0</v>
      </c>
      <c r="E505" s="11">
        <v>0</v>
      </c>
      <c r="F505" s="11">
        <v>0</v>
      </c>
      <c r="G505" s="11"/>
      <c r="H505" s="11">
        <v>0</v>
      </c>
      <c r="I505" s="11">
        <v>0</v>
      </c>
      <c r="J505" s="11">
        <v>0</v>
      </c>
      <c r="L505" s="37">
        <f t="shared" si="104"/>
        <v>0</v>
      </c>
      <c r="M505" s="37">
        <f t="shared" si="105"/>
        <v>0</v>
      </c>
      <c r="N505" s="37"/>
      <c r="O505" s="37">
        <f t="shared" si="106"/>
        <v>0</v>
      </c>
      <c r="P505" s="37">
        <f t="shared" si="107"/>
        <v>0</v>
      </c>
      <c r="R505" s="37">
        <f t="shared" si="108"/>
        <v>0</v>
      </c>
      <c r="S505" s="37">
        <f t="shared" si="109"/>
        <v>0</v>
      </c>
      <c r="T505" s="37">
        <f t="shared" si="110"/>
        <v>0</v>
      </c>
      <c r="U505" s="3">
        <f t="shared" si="102"/>
        <v>33247425.03</v>
      </c>
      <c r="V505" s="3">
        <f t="shared" si="103"/>
        <v>30845961</v>
      </c>
    </row>
    <row r="506" spans="1:22" ht="13.5" customHeight="1">
      <c r="A506" s="16"/>
      <c r="B506" s="12" t="s">
        <v>140</v>
      </c>
      <c r="C506" s="28">
        <f>C507+C508</f>
        <v>33789924</v>
      </c>
      <c r="D506" s="28">
        <f>D507+D508</f>
        <v>1106842</v>
      </c>
      <c r="E506" s="28">
        <f>E507+E508</f>
        <v>1837098</v>
      </c>
      <c r="F506" s="28">
        <f>F507+F508</f>
        <v>2943963</v>
      </c>
      <c r="G506" s="28"/>
      <c r="H506" s="28">
        <f>H507+H508</f>
        <v>45955</v>
      </c>
      <c r="I506" s="28">
        <f>I507+I508</f>
        <v>102640</v>
      </c>
      <c r="J506" s="28">
        <f>J507+J508</f>
        <v>542498.97</v>
      </c>
      <c r="L506" s="37">
        <f t="shared" si="104"/>
        <v>730256</v>
      </c>
      <c r="M506" s="37">
        <f t="shared" si="105"/>
        <v>1106865</v>
      </c>
      <c r="N506" s="37"/>
      <c r="O506" s="37">
        <f t="shared" si="106"/>
        <v>56685</v>
      </c>
      <c r="P506" s="37">
        <f t="shared" si="107"/>
        <v>439858.97</v>
      </c>
      <c r="R506" s="37">
        <f t="shared" si="108"/>
        <v>1060887</v>
      </c>
      <c r="S506" s="37">
        <f t="shared" si="109"/>
        <v>1734458</v>
      </c>
      <c r="T506" s="37">
        <f t="shared" si="110"/>
        <v>2401464.0300000003</v>
      </c>
      <c r="U506" s="3">
        <f t="shared" si="102"/>
        <v>33247425.03</v>
      </c>
      <c r="V506" s="3">
        <f t="shared" si="103"/>
        <v>30845961</v>
      </c>
    </row>
    <row r="507" spans="1:22" ht="13.5" customHeight="1">
      <c r="A507" s="16"/>
      <c r="B507" s="10" t="s">
        <v>0</v>
      </c>
      <c r="C507" s="11">
        <v>33789924</v>
      </c>
      <c r="D507" s="11">
        <v>1106842</v>
      </c>
      <c r="E507" s="11">
        <v>1837098</v>
      </c>
      <c r="F507" s="11">
        <v>2943963</v>
      </c>
      <c r="G507" s="11"/>
      <c r="H507" s="11">
        <v>45955</v>
      </c>
      <c r="I507" s="11">
        <v>102640</v>
      </c>
      <c r="J507" s="11">
        <v>542498.97</v>
      </c>
      <c r="L507" s="37">
        <f t="shared" si="104"/>
        <v>730256</v>
      </c>
      <c r="M507" s="37">
        <f t="shared" si="105"/>
        <v>1106865</v>
      </c>
      <c r="N507" s="37"/>
      <c r="O507" s="37">
        <f t="shared" si="106"/>
        <v>56685</v>
      </c>
      <c r="P507" s="37">
        <f t="shared" si="107"/>
        <v>439858.97</v>
      </c>
      <c r="R507" s="37">
        <f t="shared" si="108"/>
        <v>1060887</v>
      </c>
      <c r="S507" s="37">
        <f t="shared" si="109"/>
        <v>1734458</v>
      </c>
      <c r="T507" s="37">
        <f t="shared" si="110"/>
        <v>2401464.0300000003</v>
      </c>
      <c r="U507" s="3">
        <f t="shared" si="102"/>
        <v>0</v>
      </c>
      <c r="V507" s="3">
        <f t="shared" si="103"/>
        <v>0</v>
      </c>
    </row>
    <row r="508" spans="1:22" ht="13.5" customHeight="1">
      <c r="A508" s="16"/>
      <c r="B508" s="10" t="s">
        <v>2</v>
      </c>
      <c r="C508" s="11">
        <v>0</v>
      </c>
      <c r="D508" s="11">
        <v>0</v>
      </c>
      <c r="E508" s="11">
        <v>0</v>
      </c>
      <c r="F508" s="11">
        <v>0</v>
      </c>
      <c r="G508" s="11"/>
      <c r="H508" s="11">
        <v>0</v>
      </c>
      <c r="I508" s="11">
        <v>0</v>
      </c>
      <c r="J508" s="11">
        <v>0</v>
      </c>
      <c r="L508" s="37">
        <f t="shared" si="104"/>
        <v>0</v>
      </c>
      <c r="M508" s="37">
        <f t="shared" si="105"/>
        <v>0</v>
      </c>
      <c r="N508" s="37"/>
      <c r="O508" s="37">
        <f t="shared" si="106"/>
        <v>0</v>
      </c>
      <c r="P508" s="37">
        <f t="shared" si="107"/>
        <v>0</v>
      </c>
      <c r="R508" s="37">
        <f t="shared" si="108"/>
        <v>0</v>
      </c>
      <c r="S508" s="37">
        <f t="shared" si="109"/>
        <v>0</v>
      </c>
      <c r="T508" s="37">
        <f t="shared" si="110"/>
        <v>0</v>
      </c>
      <c r="U508" s="3">
        <f t="shared" si="102"/>
        <v>125466811.35</v>
      </c>
      <c r="V508" s="3">
        <f t="shared" si="103"/>
        <v>103771002</v>
      </c>
    </row>
    <row r="509" spans="1:22" ht="13.5" customHeight="1">
      <c r="A509" s="16"/>
      <c r="B509" s="13" t="s">
        <v>38</v>
      </c>
      <c r="C509" s="28">
        <f>C510+C511</f>
        <v>158909892</v>
      </c>
      <c r="D509" s="28">
        <f>D510+D511</f>
        <v>10526635</v>
      </c>
      <c r="E509" s="28">
        <f>E510+E511</f>
        <v>23532724</v>
      </c>
      <c r="F509" s="28">
        <f>F510+F511</f>
        <v>55138890</v>
      </c>
      <c r="G509" s="28"/>
      <c r="H509" s="28">
        <f>H510+H511</f>
        <v>1038511</v>
      </c>
      <c r="I509" s="28">
        <f>I510+I511</f>
        <v>6362522.0600000005</v>
      </c>
      <c r="J509" s="28">
        <f>J510+J511</f>
        <v>33443080.65</v>
      </c>
      <c r="L509" s="37">
        <f t="shared" si="104"/>
        <v>13006089</v>
      </c>
      <c r="M509" s="37">
        <f t="shared" si="105"/>
        <v>31606166</v>
      </c>
      <c r="N509" s="37"/>
      <c r="O509" s="37">
        <f t="shared" si="106"/>
        <v>5324011.0600000005</v>
      </c>
      <c r="P509" s="37">
        <f t="shared" si="107"/>
        <v>27080558.589999996</v>
      </c>
      <c r="R509" s="37">
        <f t="shared" si="108"/>
        <v>9488124</v>
      </c>
      <c r="S509" s="37">
        <f t="shared" si="109"/>
        <v>17170201.939999998</v>
      </c>
      <c r="T509" s="37">
        <f t="shared" si="110"/>
        <v>21695809.35</v>
      </c>
      <c r="U509" s="3">
        <f t="shared" si="102"/>
        <v>121041965.35</v>
      </c>
      <c r="V509" s="3">
        <f t="shared" si="103"/>
        <v>99705622</v>
      </c>
    </row>
    <row r="510" spans="1:22" ht="13.5" customHeight="1">
      <c r="A510" s="16"/>
      <c r="B510" s="14" t="s">
        <v>0</v>
      </c>
      <c r="C510" s="11">
        <v>154152534</v>
      </c>
      <c r="D510" s="11">
        <v>10526635</v>
      </c>
      <c r="E510" s="11">
        <v>23113680</v>
      </c>
      <c r="F510" s="11">
        <v>54446912</v>
      </c>
      <c r="G510" s="11"/>
      <c r="H510" s="11">
        <v>1038511</v>
      </c>
      <c r="I510" s="11">
        <v>6139839.0600000005</v>
      </c>
      <c r="J510" s="11">
        <v>33110568.65</v>
      </c>
      <c r="L510" s="37">
        <f t="shared" si="104"/>
        <v>12587045</v>
      </c>
      <c r="M510" s="37">
        <f t="shared" si="105"/>
        <v>31333232</v>
      </c>
      <c r="N510" s="37"/>
      <c r="O510" s="37">
        <f t="shared" si="106"/>
        <v>5101328.0600000005</v>
      </c>
      <c r="P510" s="37">
        <f t="shared" si="107"/>
        <v>26970729.589999996</v>
      </c>
      <c r="R510" s="37">
        <f t="shared" si="108"/>
        <v>9488124</v>
      </c>
      <c r="S510" s="37">
        <f t="shared" si="109"/>
        <v>16973840.939999998</v>
      </c>
      <c r="T510" s="37">
        <f t="shared" si="110"/>
        <v>21336343.35</v>
      </c>
      <c r="U510" s="3">
        <f t="shared" si="102"/>
        <v>4424846</v>
      </c>
      <c r="V510" s="3">
        <f t="shared" si="103"/>
        <v>4065380</v>
      </c>
    </row>
    <row r="511" spans="1:22" ht="13.5" customHeight="1">
      <c r="A511" s="16"/>
      <c r="B511" s="14" t="s">
        <v>2</v>
      </c>
      <c r="C511" s="11">
        <v>4757358</v>
      </c>
      <c r="D511" s="11">
        <v>0</v>
      </c>
      <c r="E511" s="11">
        <v>419044</v>
      </c>
      <c r="F511" s="11">
        <v>691978</v>
      </c>
      <c r="G511" s="11"/>
      <c r="H511" s="11">
        <v>0</v>
      </c>
      <c r="I511" s="11">
        <v>222683</v>
      </c>
      <c r="J511" s="11">
        <v>332512</v>
      </c>
      <c r="L511" s="37">
        <f t="shared" si="104"/>
        <v>419044</v>
      </c>
      <c r="M511" s="37">
        <f t="shared" si="105"/>
        <v>272934</v>
      </c>
      <c r="N511" s="37"/>
      <c r="O511" s="37">
        <f t="shared" si="106"/>
        <v>222683</v>
      </c>
      <c r="P511" s="37">
        <f t="shared" si="107"/>
        <v>109829</v>
      </c>
      <c r="R511" s="37">
        <f t="shared" si="108"/>
        <v>0</v>
      </c>
      <c r="S511" s="37">
        <f t="shared" si="109"/>
        <v>196361</v>
      </c>
      <c r="T511" s="37">
        <f t="shared" si="110"/>
        <v>359466</v>
      </c>
      <c r="U511" s="3">
        <f t="shared" si="102"/>
        <v>272340875</v>
      </c>
      <c r="V511" s="3">
        <f t="shared" si="103"/>
        <v>211029619</v>
      </c>
    </row>
    <row r="512" spans="1:22" ht="13.5" customHeight="1">
      <c r="A512" s="16" t="s">
        <v>183</v>
      </c>
      <c r="B512" s="7" t="s">
        <v>78</v>
      </c>
      <c r="C512" s="28">
        <f>C513+C514</f>
        <v>281372826</v>
      </c>
      <c r="D512" s="28">
        <f aca="true" t="shared" si="111" ref="D512:J512">D513+D514</f>
        <v>23447736</v>
      </c>
      <c r="E512" s="28">
        <f t="shared" si="111"/>
        <v>46895471</v>
      </c>
      <c r="F512" s="28">
        <f t="shared" si="111"/>
        <v>70343207</v>
      </c>
      <c r="G512" s="28"/>
      <c r="H512" s="28">
        <f t="shared" si="111"/>
        <v>0</v>
      </c>
      <c r="I512" s="28">
        <f t="shared" si="111"/>
        <v>0</v>
      </c>
      <c r="J512" s="28">
        <f t="shared" si="111"/>
        <v>9031951</v>
      </c>
      <c r="L512" s="37">
        <f t="shared" si="104"/>
        <v>23447735</v>
      </c>
      <c r="M512" s="37">
        <f t="shared" si="105"/>
        <v>23447736</v>
      </c>
      <c r="N512" s="37"/>
      <c r="O512" s="37">
        <f t="shared" si="106"/>
        <v>0</v>
      </c>
      <c r="P512" s="37">
        <f t="shared" si="107"/>
        <v>9031951</v>
      </c>
      <c r="R512" s="37">
        <f t="shared" si="108"/>
        <v>23447736</v>
      </c>
      <c r="S512" s="37">
        <f t="shared" si="109"/>
        <v>46895471</v>
      </c>
      <c r="T512" s="37">
        <f t="shared" si="110"/>
        <v>61311256</v>
      </c>
      <c r="U512" s="3">
        <f t="shared" si="102"/>
        <v>272340875</v>
      </c>
      <c r="V512" s="3">
        <f t="shared" si="103"/>
        <v>211029619</v>
      </c>
    </row>
    <row r="513" spans="1:22" ht="13.5" customHeight="1">
      <c r="A513" s="16"/>
      <c r="B513" s="10" t="s">
        <v>0</v>
      </c>
      <c r="C513" s="11">
        <v>281372826</v>
      </c>
      <c r="D513" s="11">
        <v>23447736</v>
      </c>
      <c r="E513" s="11">
        <v>46895471</v>
      </c>
      <c r="F513" s="11">
        <v>70343207</v>
      </c>
      <c r="G513" s="11"/>
      <c r="H513" s="11">
        <v>0</v>
      </c>
      <c r="I513" s="11">
        <v>0</v>
      </c>
      <c r="J513" s="11">
        <v>9031951</v>
      </c>
      <c r="L513" s="37">
        <f t="shared" si="104"/>
        <v>23447735</v>
      </c>
      <c r="M513" s="37">
        <f t="shared" si="105"/>
        <v>23447736</v>
      </c>
      <c r="N513" s="37"/>
      <c r="O513" s="37">
        <f t="shared" si="106"/>
        <v>0</v>
      </c>
      <c r="P513" s="37">
        <f t="shared" si="107"/>
        <v>9031951</v>
      </c>
      <c r="R513" s="37">
        <f t="shared" si="108"/>
        <v>23447736</v>
      </c>
      <c r="S513" s="37">
        <f t="shared" si="109"/>
        <v>46895471</v>
      </c>
      <c r="T513" s="37">
        <f t="shared" si="110"/>
        <v>61311256</v>
      </c>
      <c r="U513" s="3">
        <f aca="true" t="shared" si="112" ref="U513:U573">C514-J514</f>
        <v>0</v>
      </c>
      <c r="V513" s="3">
        <f t="shared" si="103"/>
        <v>0</v>
      </c>
    </row>
    <row r="514" spans="1:22" ht="13.5" customHeight="1">
      <c r="A514" s="16"/>
      <c r="B514" s="10" t="s">
        <v>2</v>
      </c>
      <c r="C514" s="11">
        <v>0</v>
      </c>
      <c r="D514" s="11">
        <v>0</v>
      </c>
      <c r="E514" s="11">
        <v>0</v>
      </c>
      <c r="F514" s="11">
        <v>0</v>
      </c>
      <c r="G514" s="11"/>
      <c r="H514" s="11">
        <v>0</v>
      </c>
      <c r="I514" s="11">
        <v>0</v>
      </c>
      <c r="J514" s="11">
        <v>0</v>
      </c>
      <c r="L514" s="37">
        <f t="shared" si="104"/>
        <v>0</v>
      </c>
      <c r="M514" s="37">
        <f t="shared" si="105"/>
        <v>0</v>
      </c>
      <c r="N514" s="37"/>
      <c r="O514" s="37">
        <f t="shared" si="106"/>
        <v>0</v>
      </c>
      <c r="P514" s="37">
        <f t="shared" si="107"/>
        <v>0</v>
      </c>
      <c r="R514" s="37">
        <f t="shared" si="108"/>
        <v>0</v>
      </c>
      <c r="S514" s="37">
        <f t="shared" si="109"/>
        <v>0</v>
      </c>
      <c r="T514" s="37">
        <f t="shared" si="110"/>
        <v>0</v>
      </c>
      <c r="U514" s="3">
        <f t="shared" si="112"/>
        <v>69634330.31</v>
      </c>
      <c r="V514" s="3">
        <f t="shared" si="103"/>
        <v>67548764.78</v>
      </c>
    </row>
    <row r="515" spans="1:22" ht="13.5" customHeight="1">
      <c r="A515" s="16" t="s">
        <v>184</v>
      </c>
      <c r="B515" s="7" t="s">
        <v>110</v>
      </c>
      <c r="C515" s="28">
        <f>C516+C517</f>
        <v>80128944.75</v>
      </c>
      <c r="D515" s="28">
        <f>D516+D517</f>
        <v>131641.64</v>
      </c>
      <c r="E515" s="28">
        <f>E516+E517</f>
        <v>5640465.5</v>
      </c>
      <c r="F515" s="28">
        <f>F516+F517</f>
        <v>12580179.97</v>
      </c>
      <c r="G515" s="28"/>
      <c r="H515" s="28">
        <f>H516+H517</f>
        <v>0</v>
      </c>
      <c r="I515" s="28">
        <f>I516+I517</f>
        <v>4577555.96</v>
      </c>
      <c r="J515" s="28">
        <f>J516+J517</f>
        <v>10494614.44</v>
      </c>
      <c r="L515" s="37">
        <f t="shared" si="104"/>
        <v>5508823.86</v>
      </c>
      <c r="M515" s="37">
        <f t="shared" si="105"/>
        <v>6939714.470000001</v>
      </c>
      <c r="N515" s="37"/>
      <c r="O515" s="37">
        <f t="shared" si="106"/>
        <v>4577555.96</v>
      </c>
      <c r="P515" s="37">
        <f t="shared" si="107"/>
        <v>5917058.4799999995</v>
      </c>
      <c r="R515" s="37">
        <f t="shared" si="108"/>
        <v>131641.64</v>
      </c>
      <c r="S515" s="37">
        <f t="shared" si="109"/>
        <v>1062909.54</v>
      </c>
      <c r="T515" s="37">
        <f t="shared" si="110"/>
        <v>2085565.5300000012</v>
      </c>
      <c r="U515" s="3">
        <f t="shared" si="112"/>
        <v>69634330.31</v>
      </c>
      <c r="V515" s="3">
        <f t="shared" si="103"/>
        <v>67548764.78</v>
      </c>
    </row>
    <row r="516" spans="1:22" ht="13.5" customHeight="1">
      <c r="A516" s="16"/>
      <c r="B516" s="10" t="s">
        <v>0</v>
      </c>
      <c r="C516" s="11">
        <v>80128944.75</v>
      </c>
      <c r="D516" s="11">
        <v>131641.64</v>
      </c>
      <c r="E516" s="11">
        <v>5640465.5</v>
      </c>
      <c r="F516" s="11">
        <v>12580179.97</v>
      </c>
      <c r="G516" s="11"/>
      <c r="H516" s="11">
        <v>0</v>
      </c>
      <c r="I516" s="11">
        <v>4577555.96</v>
      </c>
      <c r="J516" s="11">
        <v>10494614.44</v>
      </c>
      <c r="L516" s="37">
        <f t="shared" si="104"/>
        <v>5508823.86</v>
      </c>
      <c r="M516" s="37">
        <f t="shared" si="105"/>
        <v>6939714.470000001</v>
      </c>
      <c r="N516" s="37"/>
      <c r="O516" s="37">
        <f t="shared" si="106"/>
        <v>4577555.96</v>
      </c>
      <c r="P516" s="37">
        <f t="shared" si="107"/>
        <v>5917058.4799999995</v>
      </c>
      <c r="R516" s="37">
        <f t="shared" si="108"/>
        <v>131641.64</v>
      </c>
      <c r="S516" s="37">
        <f t="shared" si="109"/>
        <v>1062909.54</v>
      </c>
      <c r="T516" s="37">
        <f t="shared" si="110"/>
        <v>2085565.5300000012</v>
      </c>
      <c r="U516" s="3">
        <f t="shared" si="112"/>
        <v>0</v>
      </c>
      <c r="V516" s="3">
        <f t="shared" si="103"/>
        <v>0</v>
      </c>
    </row>
    <row r="517" spans="1:22" ht="13.5" customHeight="1">
      <c r="A517" s="16"/>
      <c r="B517" s="10" t="s">
        <v>2</v>
      </c>
      <c r="C517" s="11">
        <v>0</v>
      </c>
      <c r="D517" s="11">
        <v>0</v>
      </c>
      <c r="E517" s="11">
        <v>0</v>
      </c>
      <c r="F517" s="11">
        <v>0</v>
      </c>
      <c r="G517" s="11"/>
      <c r="H517" s="11">
        <v>0</v>
      </c>
      <c r="I517" s="11">
        <v>0</v>
      </c>
      <c r="J517" s="11">
        <v>0</v>
      </c>
      <c r="L517" s="37">
        <f t="shared" si="104"/>
        <v>0</v>
      </c>
      <c r="M517" s="37">
        <f t="shared" si="105"/>
        <v>0</v>
      </c>
      <c r="N517" s="37"/>
      <c r="O517" s="37">
        <f t="shared" si="106"/>
        <v>0</v>
      </c>
      <c r="P517" s="37">
        <f t="shared" si="107"/>
        <v>0</v>
      </c>
      <c r="R517" s="37">
        <f t="shared" si="108"/>
        <v>0</v>
      </c>
      <c r="S517" s="37">
        <f t="shared" si="109"/>
        <v>0</v>
      </c>
      <c r="T517" s="37">
        <f t="shared" si="110"/>
        <v>0</v>
      </c>
      <c r="U517" s="3">
        <f t="shared" si="112"/>
        <v>1389938.6800000002</v>
      </c>
      <c r="V517" s="3">
        <f t="shared" si="103"/>
        <v>1349338.6800000002</v>
      </c>
    </row>
    <row r="518" spans="1:22" ht="13.5" customHeight="1">
      <c r="A518" s="16" t="s">
        <v>226</v>
      </c>
      <c r="B518" s="15" t="s">
        <v>227</v>
      </c>
      <c r="C518" s="28">
        <f>C519+C520</f>
        <v>2000084.76</v>
      </c>
      <c r="D518" s="28">
        <f>D519+D520</f>
        <v>350893.04</v>
      </c>
      <c r="E518" s="28">
        <f>E519+E520</f>
        <v>500819.56</v>
      </c>
      <c r="F518" s="28">
        <f>F519+F520</f>
        <v>650746.08</v>
      </c>
      <c r="G518" s="28"/>
      <c r="H518" s="28">
        <f>H519+H520</f>
        <v>350893.04</v>
      </c>
      <c r="I518" s="28">
        <f>I519+I520</f>
        <v>500819.56</v>
      </c>
      <c r="J518" s="28">
        <f>J519+J520</f>
        <v>610146.08</v>
      </c>
      <c r="L518" s="37">
        <f t="shared" si="104"/>
        <v>149926.52000000002</v>
      </c>
      <c r="M518" s="37">
        <f t="shared" si="105"/>
        <v>149926.51999999996</v>
      </c>
      <c r="N518" s="37"/>
      <c r="O518" s="37">
        <f t="shared" si="106"/>
        <v>149926.52000000002</v>
      </c>
      <c r="P518" s="37">
        <f t="shared" si="107"/>
        <v>109326.51999999996</v>
      </c>
      <c r="R518" s="37">
        <f t="shared" si="108"/>
        <v>0</v>
      </c>
      <c r="S518" s="37">
        <f t="shared" si="109"/>
        <v>0</v>
      </c>
      <c r="T518" s="37">
        <f t="shared" si="110"/>
        <v>40600</v>
      </c>
      <c r="U518" s="3">
        <f t="shared" si="112"/>
        <v>1389938.6800000002</v>
      </c>
      <c r="V518" s="3">
        <f t="shared" si="103"/>
        <v>1349338.6800000002</v>
      </c>
    </row>
    <row r="519" spans="1:22" ht="13.5" customHeight="1">
      <c r="A519" s="16"/>
      <c r="B519" s="14" t="s">
        <v>0</v>
      </c>
      <c r="C519" s="11">
        <v>2000084.76</v>
      </c>
      <c r="D519" s="11">
        <v>350893.04</v>
      </c>
      <c r="E519" s="11">
        <v>500819.56</v>
      </c>
      <c r="F519" s="11">
        <v>650746.08</v>
      </c>
      <c r="G519" s="11"/>
      <c r="H519" s="11">
        <v>350893.04</v>
      </c>
      <c r="I519" s="11">
        <v>500819.56</v>
      </c>
      <c r="J519" s="11">
        <v>610146.08</v>
      </c>
      <c r="L519" s="37">
        <f t="shared" si="104"/>
        <v>149926.52000000002</v>
      </c>
      <c r="M519" s="37">
        <f t="shared" si="105"/>
        <v>149926.51999999996</v>
      </c>
      <c r="N519" s="37"/>
      <c r="O519" s="37">
        <f t="shared" si="106"/>
        <v>149926.52000000002</v>
      </c>
      <c r="P519" s="37">
        <f t="shared" si="107"/>
        <v>109326.51999999996</v>
      </c>
      <c r="R519" s="37">
        <f t="shared" si="108"/>
        <v>0</v>
      </c>
      <c r="S519" s="37">
        <f t="shared" si="109"/>
        <v>0</v>
      </c>
      <c r="T519" s="37">
        <f t="shared" si="110"/>
        <v>40600</v>
      </c>
      <c r="U519" s="3">
        <f t="shared" si="112"/>
        <v>0</v>
      </c>
      <c r="V519" s="3">
        <f aca="true" t="shared" si="113" ref="V519:V579">C520-F520</f>
        <v>0</v>
      </c>
    </row>
    <row r="520" spans="1:22" ht="13.5" customHeight="1">
      <c r="A520" s="16"/>
      <c r="B520" s="14" t="s">
        <v>2</v>
      </c>
      <c r="C520" s="11">
        <v>0</v>
      </c>
      <c r="D520" s="11">
        <v>0</v>
      </c>
      <c r="E520" s="11">
        <v>0</v>
      </c>
      <c r="F520" s="11">
        <v>0</v>
      </c>
      <c r="G520" s="11"/>
      <c r="H520" s="11">
        <v>0</v>
      </c>
      <c r="I520" s="11">
        <v>0</v>
      </c>
      <c r="J520" s="11">
        <v>0</v>
      </c>
      <c r="L520" s="37">
        <f t="shared" si="104"/>
        <v>0</v>
      </c>
      <c r="M520" s="37">
        <f t="shared" si="105"/>
        <v>0</v>
      </c>
      <c r="N520" s="37"/>
      <c r="O520" s="37">
        <f t="shared" si="106"/>
        <v>0</v>
      </c>
      <c r="P520" s="37">
        <f t="shared" si="107"/>
        <v>0</v>
      </c>
      <c r="R520" s="37">
        <f t="shared" si="108"/>
        <v>0</v>
      </c>
      <c r="S520" s="37">
        <f t="shared" si="109"/>
        <v>0</v>
      </c>
      <c r="T520" s="37">
        <f t="shared" si="110"/>
        <v>0</v>
      </c>
      <c r="U520" s="3">
        <v>0</v>
      </c>
      <c r="V520" s="3">
        <v>0</v>
      </c>
    </row>
    <row r="521" spans="1:22" ht="13.5" customHeight="1">
      <c r="A521" s="16" t="s">
        <v>185</v>
      </c>
      <c r="B521" s="9" t="s">
        <v>19</v>
      </c>
      <c r="C521" s="28">
        <f>C522+C523</f>
        <v>37280618.93</v>
      </c>
      <c r="D521" s="28">
        <f>D522+D523</f>
        <v>2495040.75</v>
      </c>
      <c r="E521" s="28">
        <f>E522+E523</f>
        <v>4990081.5</v>
      </c>
      <c r="F521" s="28">
        <f>F522+F523</f>
        <v>7485122.24</v>
      </c>
      <c r="G521" s="28"/>
      <c r="H521" s="28">
        <f>H522+H523</f>
        <v>0</v>
      </c>
      <c r="I521" s="28">
        <f>I522+I523</f>
        <v>20758.89</v>
      </c>
      <c r="J521" s="28">
        <f>J522+J523</f>
        <v>2978140.8099999996</v>
      </c>
      <c r="L521" s="37">
        <f t="shared" si="104"/>
        <v>2495040.75</v>
      </c>
      <c r="M521" s="37">
        <f t="shared" si="105"/>
        <v>2495040.74</v>
      </c>
      <c r="N521" s="37"/>
      <c r="O521" s="37">
        <f t="shared" si="106"/>
        <v>20758.89</v>
      </c>
      <c r="P521" s="37">
        <f t="shared" si="107"/>
        <v>2957381.9199999995</v>
      </c>
      <c r="R521" s="37">
        <f t="shared" si="108"/>
        <v>2495040.75</v>
      </c>
      <c r="S521" s="37">
        <f t="shared" si="109"/>
        <v>4969322.61</v>
      </c>
      <c r="T521" s="37">
        <f t="shared" si="110"/>
        <v>4506981.430000001</v>
      </c>
      <c r="U521" s="3">
        <f t="shared" si="112"/>
        <v>34302478.12</v>
      </c>
      <c r="V521" s="3">
        <f t="shared" si="113"/>
        <v>29795496.689999998</v>
      </c>
    </row>
    <row r="522" spans="1:22" ht="13.5" customHeight="1">
      <c r="A522" s="16"/>
      <c r="B522" s="10" t="s">
        <v>0</v>
      </c>
      <c r="C522" s="11">
        <v>37280618.93</v>
      </c>
      <c r="D522" s="11">
        <v>2495040.75</v>
      </c>
      <c r="E522" s="11">
        <v>4990081.5</v>
      </c>
      <c r="F522" s="11">
        <v>7485122.24</v>
      </c>
      <c r="G522" s="11"/>
      <c r="H522" s="11">
        <v>0</v>
      </c>
      <c r="I522" s="11">
        <v>20758.89</v>
      </c>
      <c r="J522" s="11">
        <v>2978140.8099999996</v>
      </c>
      <c r="L522" s="37">
        <f t="shared" si="104"/>
        <v>2495040.75</v>
      </c>
      <c r="M522" s="37">
        <f t="shared" si="105"/>
        <v>2495040.74</v>
      </c>
      <c r="N522" s="37"/>
      <c r="O522" s="37">
        <f t="shared" si="106"/>
        <v>20758.89</v>
      </c>
      <c r="P522" s="37">
        <f t="shared" si="107"/>
        <v>2957381.9199999995</v>
      </c>
      <c r="R522" s="37">
        <f t="shared" si="108"/>
        <v>2495040.75</v>
      </c>
      <c r="S522" s="37">
        <f t="shared" si="109"/>
        <v>4969322.61</v>
      </c>
      <c r="T522" s="37">
        <f t="shared" si="110"/>
        <v>4506981.430000001</v>
      </c>
      <c r="U522" s="3">
        <f t="shared" si="112"/>
        <v>0</v>
      </c>
      <c r="V522" s="3">
        <f t="shared" si="113"/>
        <v>0</v>
      </c>
    </row>
    <row r="523" spans="1:22" ht="13.5" customHeight="1">
      <c r="A523" s="16"/>
      <c r="B523" s="10" t="s">
        <v>2</v>
      </c>
      <c r="C523" s="11">
        <v>0</v>
      </c>
      <c r="D523" s="11">
        <v>0</v>
      </c>
      <c r="E523" s="11">
        <v>0</v>
      </c>
      <c r="F523" s="11">
        <v>0</v>
      </c>
      <c r="G523" s="11"/>
      <c r="H523" s="11">
        <v>0</v>
      </c>
      <c r="I523" s="11">
        <v>0</v>
      </c>
      <c r="J523" s="11">
        <v>0</v>
      </c>
      <c r="L523" s="37">
        <f t="shared" si="104"/>
        <v>0</v>
      </c>
      <c r="M523" s="37">
        <f t="shared" si="105"/>
        <v>0</v>
      </c>
      <c r="N523" s="37"/>
      <c r="O523" s="37">
        <f t="shared" si="106"/>
        <v>0</v>
      </c>
      <c r="P523" s="37">
        <f t="shared" si="107"/>
        <v>0</v>
      </c>
      <c r="R523" s="37">
        <f t="shared" si="108"/>
        <v>0</v>
      </c>
      <c r="S523" s="37">
        <f t="shared" si="109"/>
        <v>0</v>
      </c>
      <c r="T523" s="37">
        <f t="shared" si="110"/>
        <v>0</v>
      </c>
      <c r="U523" s="3">
        <v>0</v>
      </c>
      <c r="V523" s="3">
        <v>0</v>
      </c>
    </row>
    <row r="524" spans="1:22" ht="13.5" customHeight="1">
      <c r="A524" s="16" t="s">
        <v>186</v>
      </c>
      <c r="B524" s="9" t="s">
        <v>20</v>
      </c>
      <c r="C524" s="28">
        <f>C525+C526</f>
        <v>3720298618.48</v>
      </c>
      <c r="D524" s="28">
        <f>D525+D526</f>
        <v>6598024.98</v>
      </c>
      <c r="E524" s="28">
        <f>E525+E526</f>
        <v>145118108.22</v>
      </c>
      <c r="F524" s="28">
        <f>F525+F526</f>
        <v>252855349.45</v>
      </c>
      <c r="G524" s="28"/>
      <c r="H524" s="28">
        <f>H525+H526</f>
        <v>6598024.98</v>
      </c>
      <c r="I524" s="28">
        <f>I525+I526</f>
        <v>145118108.22</v>
      </c>
      <c r="J524" s="28">
        <f>J525+J526</f>
        <v>252855349.45</v>
      </c>
      <c r="L524" s="37">
        <f t="shared" si="104"/>
        <v>138520083.24</v>
      </c>
      <c r="M524" s="37">
        <f t="shared" si="105"/>
        <v>107737241.22999999</v>
      </c>
      <c r="N524" s="37"/>
      <c r="O524" s="37">
        <f t="shared" si="106"/>
        <v>138520083.24</v>
      </c>
      <c r="P524" s="37">
        <f t="shared" si="107"/>
        <v>107737241.22999999</v>
      </c>
      <c r="R524" s="37">
        <f t="shared" si="108"/>
        <v>0</v>
      </c>
      <c r="S524" s="37">
        <f t="shared" si="109"/>
        <v>0</v>
      </c>
      <c r="T524" s="37">
        <f t="shared" si="110"/>
        <v>0</v>
      </c>
      <c r="U524" s="3">
        <f t="shared" si="112"/>
        <v>2491702138.48</v>
      </c>
      <c r="V524" s="3">
        <f t="shared" si="113"/>
        <v>2491702138.48</v>
      </c>
    </row>
    <row r="525" spans="1:22" ht="13.5" customHeight="1">
      <c r="A525" s="16"/>
      <c r="B525" s="10" t="s">
        <v>0</v>
      </c>
      <c r="C525" s="11">
        <v>2675168618.48</v>
      </c>
      <c r="D525" s="11">
        <v>6598024.98</v>
      </c>
      <c r="E525" s="11">
        <v>145118108.22</v>
      </c>
      <c r="F525" s="11">
        <v>183466480</v>
      </c>
      <c r="G525" s="11"/>
      <c r="H525" s="11">
        <v>6598024.98</v>
      </c>
      <c r="I525" s="11">
        <v>145118108.22</v>
      </c>
      <c r="J525" s="11">
        <v>183466480</v>
      </c>
      <c r="L525" s="37">
        <f t="shared" si="104"/>
        <v>138520083.24</v>
      </c>
      <c r="M525" s="37">
        <f t="shared" si="105"/>
        <v>38348371.78</v>
      </c>
      <c r="N525" s="37"/>
      <c r="O525" s="37">
        <f t="shared" si="106"/>
        <v>138520083.24</v>
      </c>
      <c r="P525" s="37">
        <f t="shared" si="107"/>
        <v>38348371.78</v>
      </c>
      <c r="R525" s="37">
        <f t="shared" si="108"/>
        <v>0</v>
      </c>
      <c r="S525" s="37">
        <f t="shared" si="109"/>
        <v>0</v>
      </c>
      <c r="T525" s="37">
        <f t="shared" si="110"/>
        <v>0</v>
      </c>
      <c r="U525" s="3">
        <f t="shared" si="112"/>
        <v>975741130.55</v>
      </c>
      <c r="V525" s="3">
        <f t="shared" si="113"/>
        <v>975741130.55</v>
      </c>
    </row>
    <row r="526" spans="1:22" ht="13.5" customHeight="1">
      <c r="A526" s="16"/>
      <c r="B526" s="10" t="s">
        <v>2</v>
      </c>
      <c r="C526" s="11">
        <v>1045130000</v>
      </c>
      <c r="D526" s="11">
        <v>0</v>
      </c>
      <c r="E526" s="11">
        <v>0</v>
      </c>
      <c r="F526" s="11">
        <v>69388869.45</v>
      </c>
      <c r="G526" s="11"/>
      <c r="H526" s="11">
        <v>0</v>
      </c>
      <c r="I526" s="11">
        <v>0</v>
      </c>
      <c r="J526" s="11">
        <v>69388869.45</v>
      </c>
      <c r="L526" s="37">
        <f t="shared" si="104"/>
        <v>0</v>
      </c>
      <c r="M526" s="37">
        <f t="shared" si="105"/>
        <v>69388869.45</v>
      </c>
      <c r="N526" s="37"/>
      <c r="O526" s="37">
        <f t="shared" si="106"/>
        <v>0</v>
      </c>
      <c r="P526" s="37">
        <f t="shared" si="107"/>
        <v>69388869.45</v>
      </c>
      <c r="R526" s="37">
        <f t="shared" si="108"/>
        <v>0</v>
      </c>
      <c r="S526" s="37">
        <f t="shared" si="109"/>
        <v>0</v>
      </c>
      <c r="T526" s="37">
        <f t="shared" si="110"/>
        <v>0</v>
      </c>
      <c r="U526" s="3">
        <f t="shared" si="112"/>
        <v>2293212.32</v>
      </c>
      <c r="V526" s="3">
        <f t="shared" si="113"/>
        <v>2189525.72</v>
      </c>
    </row>
    <row r="527" spans="1:22" ht="13.5" customHeight="1">
      <c r="A527" s="16" t="s">
        <v>187</v>
      </c>
      <c r="B527" s="9" t="s">
        <v>79</v>
      </c>
      <c r="C527" s="28">
        <f>C528+C529</f>
        <v>2751861</v>
      </c>
      <c r="D527" s="28">
        <f>D528+D529</f>
        <v>171991.3125</v>
      </c>
      <c r="E527" s="28">
        <f>E528+E529</f>
        <v>362282.18</v>
      </c>
      <c r="F527" s="28">
        <f>F528+F529</f>
        <v>562335.2799999999</v>
      </c>
      <c r="G527" s="28"/>
      <c r="H527" s="28">
        <f>H528+H529</f>
        <v>143970.11000000002</v>
      </c>
      <c r="I527" s="28">
        <f>I528+I529</f>
        <v>334860.98000000004</v>
      </c>
      <c r="J527" s="28">
        <f>J528+J529</f>
        <v>458648.68</v>
      </c>
      <c r="L527" s="37">
        <f t="shared" si="104"/>
        <v>190290.8675</v>
      </c>
      <c r="M527" s="37">
        <f t="shared" si="105"/>
        <v>200053.09999999992</v>
      </c>
      <c r="N527" s="37"/>
      <c r="O527" s="37">
        <f t="shared" si="106"/>
        <v>190890.87000000002</v>
      </c>
      <c r="P527" s="37">
        <f t="shared" si="107"/>
        <v>123787.69999999995</v>
      </c>
      <c r="R527" s="37">
        <f t="shared" si="108"/>
        <v>28021.202499999985</v>
      </c>
      <c r="S527" s="37">
        <f t="shared" si="109"/>
        <v>27421.199999999953</v>
      </c>
      <c r="T527" s="37">
        <f t="shared" si="110"/>
        <v>103686.59999999992</v>
      </c>
      <c r="U527" s="3">
        <f t="shared" si="112"/>
        <v>2293212.32</v>
      </c>
      <c r="V527" s="3">
        <f t="shared" si="113"/>
        <v>2189525.72</v>
      </c>
    </row>
    <row r="528" spans="1:22" ht="13.5" customHeight="1">
      <c r="A528" s="16"/>
      <c r="B528" s="10" t="s">
        <v>0</v>
      </c>
      <c r="C528" s="11">
        <v>2751861</v>
      </c>
      <c r="D528" s="11">
        <v>171991.3125</v>
      </c>
      <c r="E528" s="11">
        <v>362282.18</v>
      </c>
      <c r="F528" s="11">
        <v>562335.2799999999</v>
      </c>
      <c r="G528" s="11"/>
      <c r="H528" s="11">
        <v>143970.11000000002</v>
      </c>
      <c r="I528" s="11">
        <v>334860.98000000004</v>
      </c>
      <c r="J528" s="11">
        <v>458648.68</v>
      </c>
      <c r="L528" s="37">
        <f t="shared" si="104"/>
        <v>190290.8675</v>
      </c>
      <c r="M528" s="37">
        <f t="shared" si="105"/>
        <v>200053.09999999992</v>
      </c>
      <c r="N528" s="37"/>
      <c r="O528" s="37">
        <f t="shared" si="106"/>
        <v>190890.87000000002</v>
      </c>
      <c r="P528" s="37">
        <f t="shared" si="107"/>
        <v>123787.69999999995</v>
      </c>
      <c r="R528" s="37">
        <f t="shared" si="108"/>
        <v>28021.202499999985</v>
      </c>
      <c r="S528" s="37">
        <f t="shared" si="109"/>
        <v>27421.199999999953</v>
      </c>
      <c r="T528" s="37">
        <f t="shared" si="110"/>
        <v>103686.59999999992</v>
      </c>
      <c r="U528" s="3">
        <f t="shared" si="112"/>
        <v>0</v>
      </c>
      <c r="V528" s="3">
        <f t="shared" si="113"/>
        <v>0</v>
      </c>
    </row>
    <row r="529" spans="1:22" ht="13.5" customHeight="1">
      <c r="A529" s="16"/>
      <c r="B529" s="10" t="s">
        <v>2</v>
      </c>
      <c r="C529" s="11">
        <v>0</v>
      </c>
      <c r="D529" s="11">
        <v>0</v>
      </c>
      <c r="E529" s="11">
        <v>0</v>
      </c>
      <c r="F529" s="11">
        <v>0</v>
      </c>
      <c r="G529" s="11"/>
      <c r="H529" s="11">
        <v>0</v>
      </c>
      <c r="I529" s="11">
        <v>0</v>
      </c>
      <c r="J529" s="11">
        <v>0</v>
      </c>
      <c r="L529" s="37">
        <f t="shared" si="104"/>
        <v>0</v>
      </c>
      <c r="M529" s="37">
        <f t="shared" si="105"/>
        <v>0</v>
      </c>
      <c r="N529" s="37"/>
      <c r="O529" s="37">
        <f t="shared" si="106"/>
        <v>0</v>
      </c>
      <c r="P529" s="37">
        <f t="shared" si="107"/>
        <v>0</v>
      </c>
      <c r="R529" s="37">
        <f t="shared" si="108"/>
        <v>0</v>
      </c>
      <c r="S529" s="37">
        <f t="shared" si="109"/>
        <v>0</v>
      </c>
      <c r="T529" s="37">
        <f t="shared" si="110"/>
        <v>0</v>
      </c>
      <c r="U529" s="3">
        <f t="shared" si="112"/>
        <v>0</v>
      </c>
      <c r="V529" s="3">
        <f t="shared" si="113"/>
        <v>0</v>
      </c>
    </row>
    <row r="530" spans="1:22" ht="13.5" customHeight="1">
      <c r="A530" s="16" t="s">
        <v>188</v>
      </c>
      <c r="B530" s="9" t="s">
        <v>21</v>
      </c>
      <c r="C530" s="11"/>
      <c r="D530" s="11"/>
      <c r="E530" s="11"/>
      <c r="F530" s="11"/>
      <c r="G530" s="11"/>
      <c r="H530" s="11"/>
      <c r="I530" s="11"/>
      <c r="J530" s="11"/>
      <c r="L530" s="37">
        <f t="shared" si="104"/>
        <v>0</v>
      </c>
      <c r="M530" s="37">
        <f t="shared" si="105"/>
        <v>0</v>
      </c>
      <c r="N530" s="37"/>
      <c r="O530" s="37">
        <f t="shared" si="106"/>
        <v>0</v>
      </c>
      <c r="P530" s="37">
        <f t="shared" si="107"/>
        <v>0</v>
      </c>
      <c r="R530" s="37">
        <f t="shared" si="108"/>
        <v>0</v>
      </c>
      <c r="S530" s="37">
        <f t="shared" si="109"/>
        <v>0</v>
      </c>
      <c r="T530" s="37">
        <f t="shared" si="110"/>
        <v>0</v>
      </c>
      <c r="U530" s="3">
        <f t="shared" si="112"/>
        <v>432297</v>
      </c>
      <c r="V530" s="3">
        <f t="shared" si="113"/>
        <v>395117</v>
      </c>
    </row>
    <row r="531" spans="1:22" ht="13.5" customHeight="1">
      <c r="A531" s="16"/>
      <c r="B531" s="13" t="s">
        <v>221</v>
      </c>
      <c r="C531" s="28">
        <f>C532+C533</f>
        <v>824838</v>
      </c>
      <c r="D531" s="28">
        <f>D532+D533</f>
        <v>130847</v>
      </c>
      <c r="E531" s="28">
        <f>E532+E533</f>
        <v>261694</v>
      </c>
      <c r="F531" s="28">
        <f>F532+F533</f>
        <v>429721</v>
      </c>
      <c r="G531" s="28"/>
      <c r="H531" s="28">
        <f>H532+H533</f>
        <v>130847</v>
      </c>
      <c r="I531" s="28">
        <f>I532+I533</f>
        <v>261694</v>
      </c>
      <c r="J531" s="28">
        <f>J532+J533</f>
        <v>392541</v>
      </c>
      <c r="L531" s="37">
        <f t="shared" si="104"/>
        <v>130847</v>
      </c>
      <c r="M531" s="37">
        <f t="shared" si="105"/>
        <v>168027</v>
      </c>
      <c r="N531" s="37"/>
      <c r="O531" s="37">
        <f t="shared" si="106"/>
        <v>130847</v>
      </c>
      <c r="P531" s="37">
        <f t="shared" si="107"/>
        <v>130847</v>
      </c>
      <c r="R531" s="37">
        <f t="shared" si="108"/>
        <v>0</v>
      </c>
      <c r="S531" s="37">
        <f t="shared" si="109"/>
        <v>0</v>
      </c>
      <c r="T531" s="37">
        <f t="shared" si="110"/>
        <v>37180</v>
      </c>
      <c r="U531" s="3">
        <f t="shared" si="112"/>
        <v>432297</v>
      </c>
      <c r="V531" s="3">
        <f t="shared" si="113"/>
        <v>395117</v>
      </c>
    </row>
    <row r="532" spans="1:22" ht="13.5" customHeight="1">
      <c r="A532" s="16"/>
      <c r="B532" s="10" t="s">
        <v>0</v>
      </c>
      <c r="C532" s="11">
        <v>824838</v>
      </c>
      <c r="D532" s="11">
        <v>130847</v>
      </c>
      <c r="E532" s="11">
        <v>261694</v>
      </c>
      <c r="F532" s="11">
        <v>429721</v>
      </c>
      <c r="G532" s="11"/>
      <c r="H532" s="11">
        <v>130847</v>
      </c>
      <c r="I532" s="11">
        <v>261694</v>
      </c>
      <c r="J532" s="11">
        <v>392541</v>
      </c>
      <c r="L532" s="37">
        <f t="shared" si="104"/>
        <v>130847</v>
      </c>
      <c r="M532" s="37">
        <f t="shared" si="105"/>
        <v>168027</v>
      </c>
      <c r="N532" s="37"/>
      <c r="O532" s="37">
        <f t="shared" si="106"/>
        <v>130847</v>
      </c>
      <c r="P532" s="37">
        <f t="shared" si="107"/>
        <v>130847</v>
      </c>
      <c r="R532" s="37">
        <f t="shared" si="108"/>
        <v>0</v>
      </c>
      <c r="S532" s="37">
        <f t="shared" si="109"/>
        <v>0</v>
      </c>
      <c r="T532" s="37">
        <f t="shared" si="110"/>
        <v>37180</v>
      </c>
      <c r="U532" s="3">
        <f t="shared" si="112"/>
        <v>0</v>
      </c>
      <c r="V532" s="3">
        <f t="shared" si="113"/>
        <v>0</v>
      </c>
    </row>
    <row r="533" spans="1:22" ht="13.5" customHeight="1">
      <c r="A533" s="16"/>
      <c r="B533" s="10" t="s">
        <v>2</v>
      </c>
      <c r="C533" s="11">
        <v>0</v>
      </c>
      <c r="D533" s="11">
        <v>0</v>
      </c>
      <c r="E533" s="11">
        <v>0</v>
      </c>
      <c r="F533" s="11">
        <v>0</v>
      </c>
      <c r="G533" s="11"/>
      <c r="H533" s="11">
        <v>0</v>
      </c>
      <c r="I533" s="11">
        <v>0</v>
      </c>
      <c r="J533" s="11">
        <v>0</v>
      </c>
      <c r="L533" s="37">
        <f t="shared" si="104"/>
        <v>0</v>
      </c>
      <c r="M533" s="37">
        <f t="shared" si="105"/>
        <v>0</v>
      </c>
      <c r="N533" s="37"/>
      <c r="O533" s="37">
        <f t="shared" si="106"/>
        <v>0</v>
      </c>
      <c r="P533" s="37">
        <f t="shared" si="107"/>
        <v>0</v>
      </c>
      <c r="R533" s="37">
        <f t="shared" si="108"/>
        <v>0</v>
      </c>
      <c r="S533" s="37">
        <f t="shared" si="109"/>
        <v>0</v>
      </c>
      <c r="T533" s="37">
        <f t="shared" si="110"/>
        <v>0</v>
      </c>
      <c r="U533" s="3">
        <f t="shared" si="112"/>
        <v>7245993.370000001</v>
      </c>
      <c r="V533" s="3">
        <f t="shared" si="113"/>
        <v>7242198.0600000005</v>
      </c>
    </row>
    <row r="534" spans="1:22" ht="21" customHeight="1">
      <c r="A534" s="16"/>
      <c r="B534" s="12" t="s">
        <v>121</v>
      </c>
      <c r="C534" s="28">
        <f>C535+C536</f>
        <v>9516866.81</v>
      </c>
      <c r="D534" s="28">
        <f>D535+D536</f>
        <v>0</v>
      </c>
      <c r="E534" s="28">
        <f>E535+E536</f>
        <v>0</v>
      </c>
      <c r="F534" s="28">
        <f>F535+F536</f>
        <v>2274668.75</v>
      </c>
      <c r="G534" s="28"/>
      <c r="H534" s="28">
        <f>H535+H536</f>
        <v>0</v>
      </c>
      <c r="I534" s="28">
        <f>I535+I536</f>
        <v>0</v>
      </c>
      <c r="J534" s="28">
        <f>J535+J536</f>
        <v>2270873.44</v>
      </c>
      <c r="L534" s="37">
        <f t="shared" si="104"/>
        <v>0</v>
      </c>
      <c r="M534" s="37">
        <f t="shared" si="105"/>
        <v>2274668.75</v>
      </c>
      <c r="N534" s="37"/>
      <c r="O534" s="37">
        <f t="shared" si="106"/>
        <v>0</v>
      </c>
      <c r="P534" s="37">
        <f t="shared" si="107"/>
        <v>2270873.44</v>
      </c>
      <c r="R534" s="37">
        <f t="shared" si="108"/>
        <v>0</v>
      </c>
      <c r="S534" s="37">
        <f t="shared" si="109"/>
        <v>0</v>
      </c>
      <c r="T534" s="37">
        <f t="shared" si="110"/>
        <v>3795.310000000056</v>
      </c>
      <c r="U534" s="3">
        <f t="shared" si="112"/>
        <v>7245993.370000001</v>
      </c>
      <c r="V534" s="3">
        <f t="shared" si="113"/>
        <v>7242198.0600000005</v>
      </c>
    </row>
    <row r="535" spans="1:22" ht="13.5" customHeight="1">
      <c r="A535" s="16"/>
      <c r="B535" s="10" t="s">
        <v>0</v>
      </c>
      <c r="C535" s="11">
        <v>9516866.81</v>
      </c>
      <c r="D535" s="11">
        <v>0</v>
      </c>
      <c r="E535" s="11">
        <v>0</v>
      </c>
      <c r="F535" s="11">
        <v>2274668.75</v>
      </c>
      <c r="G535" s="11"/>
      <c r="H535" s="11">
        <v>0</v>
      </c>
      <c r="I535" s="11">
        <v>0</v>
      </c>
      <c r="J535" s="11">
        <v>2270873.44</v>
      </c>
      <c r="L535" s="37">
        <f t="shared" si="104"/>
        <v>0</v>
      </c>
      <c r="M535" s="37">
        <f t="shared" si="105"/>
        <v>2274668.75</v>
      </c>
      <c r="N535" s="37"/>
      <c r="O535" s="37">
        <f t="shared" si="106"/>
        <v>0</v>
      </c>
      <c r="P535" s="37">
        <f t="shared" si="107"/>
        <v>2270873.44</v>
      </c>
      <c r="R535" s="37">
        <f t="shared" si="108"/>
        <v>0</v>
      </c>
      <c r="S535" s="37">
        <f t="shared" si="109"/>
        <v>0</v>
      </c>
      <c r="T535" s="37">
        <f t="shared" si="110"/>
        <v>3795.310000000056</v>
      </c>
      <c r="U535" s="3">
        <f t="shared" si="112"/>
        <v>0</v>
      </c>
      <c r="V535" s="3">
        <f t="shared" si="113"/>
        <v>0</v>
      </c>
    </row>
    <row r="536" spans="1:22" ht="13.5" customHeight="1">
      <c r="A536" s="16"/>
      <c r="B536" s="10" t="s">
        <v>2</v>
      </c>
      <c r="C536" s="11">
        <v>0</v>
      </c>
      <c r="D536" s="11">
        <v>0</v>
      </c>
      <c r="E536" s="11">
        <v>0</v>
      </c>
      <c r="F536" s="11">
        <v>0</v>
      </c>
      <c r="G536" s="11"/>
      <c r="H536" s="11">
        <v>0</v>
      </c>
      <c r="I536" s="11">
        <v>0</v>
      </c>
      <c r="J536" s="11">
        <v>0</v>
      </c>
      <c r="L536" s="37">
        <f t="shared" si="104"/>
        <v>0</v>
      </c>
      <c r="M536" s="37">
        <f t="shared" si="105"/>
        <v>0</v>
      </c>
      <c r="N536" s="37"/>
      <c r="O536" s="37">
        <f t="shared" si="106"/>
        <v>0</v>
      </c>
      <c r="P536" s="37">
        <f t="shared" si="107"/>
        <v>0</v>
      </c>
      <c r="R536" s="37">
        <f t="shared" si="108"/>
        <v>0</v>
      </c>
      <c r="S536" s="37">
        <f t="shared" si="109"/>
        <v>0</v>
      </c>
      <c r="T536" s="37">
        <f t="shared" si="110"/>
        <v>0</v>
      </c>
      <c r="U536" s="3">
        <f t="shared" si="112"/>
        <v>42636490.89</v>
      </c>
      <c r="V536" s="3">
        <f t="shared" si="113"/>
        <v>33729346.032642856</v>
      </c>
    </row>
    <row r="537" spans="1:22" ht="13.5" customHeight="1">
      <c r="A537" s="16"/>
      <c r="B537" s="12" t="s">
        <v>21</v>
      </c>
      <c r="C537" s="28">
        <f>C538+C539</f>
        <v>52825601.49</v>
      </c>
      <c r="D537" s="28">
        <f>D538+D539</f>
        <v>19096255.457357142</v>
      </c>
      <c r="E537" s="28">
        <f>E538+E539</f>
        <v>19096255.457357142</v>
      </c>
      <c r="F537" s="28">
        <f>F538+F539</f>
        <v>19096255.457357142</v>
      </c>
      <c r="G537" s="28"/>
      <c r="H537" s="28">
        <f>H538+H539</f>
        <v>10189110.6</v>
      </c>
      <c r="I537" s="28">
        <f>I538+I539</f>
        <v>10189110.6</v>
      </c>
      <c r="J537" s="28">
        <f>J538+J539</f>
        <v>10189110.6</v>
      </c>
      <c r="L537" s="37">
        <f t="shared" si="104"/>
        <v>0</v>
      </c>
      <c r="M537" s="37">
        <f t="shared" si="105"/>
        <v>0</v>
      </c>
      <c r="N537" s="37"/>
      <c r="O537" s="37">
        <f t="shared" si="106"/>
        <v>0</v>
      </c>
      <c r="P537" s="37">
        <f t="shared" si="107"/>
        <v>0</v>
      </c>
      <c r="R537" s="37">
        <f t="shared" si="108"/>
        <v>8907144.857357142</v>
      </c>
      <c r="S537" s="37">
        <f t="shared" si="109"/>
        <v>8907144.857357142</v>
      </c>
      <c r="T537" s="37">
        <f t="shared" si="110"/>
        <v>8907144.857357142</v>
      </c>
      <c r="U537" s="3">
        <f t="shared" si="112"/>
        <v>42636490.89</v>
      </c>
      <c r="V537" s="3">
        <f t="shared" si="113"/>
        <v>33729346.032642856</v>
      </c>
    </row>
    <row r="538" spans="1:22" ht="13.5" customHeight="1">
      <c r="A538" s="16"/>
      <c r="B538" s="10" t="s">
        <v>0</v>
      </c>
      <c r="C538" s="11">
        <v>52825601.49</v>
      </c>
      <c r="D538" s="11">
        <v>19096255.457357142</v>
      </c>
      <c r="E538" s="11">
        <v>19096255.457357142</v>
      </c>
      <c r="F538" s="11">
        <v>19096255.457357142</v>
      </c>
      <c r="G538" s="11"/>
      <c r="H538" s="11">
        <v>10189110.6</v>
      </c>
      <c r="I538" s="11">
        <v>10189110.6</v>
      </c>
      <c r="J538" s="11">
        <v>10189110.6</v>
      </c>
      <c r="L538" s="37">
        <f t="shared" si="104"/>
        <v>0</v>
      </c>
      <c r="M538" s="37">
        <f t="shared" si="105"/>
        <v>0</v>
      </c>
      <c r="N538" s="37"/>
      <c r="O538" s="37">
        <f t="shared" si="106"/>
        <v>0</v>
      </c>
      <c r="P538" s="37">
        <f t="shared" si="107"/>
        <v>0</v>
      </c>
      <c r="R538" s="37">
        <f t="shared" si="108"/>
        <v>8907144.857357142</v>
      </c>
      <c r="S538" s="37">
        <f t="shared" si="109"/>
        <v>8907144.857357142</v>
      </c>
      <c r="T538" s="37">
        <f t="shared" si="110"/>
        <v>8907144.857357142</v>
      </c>
      <c r="U538" s="3">
        <f t="shared" si="112"/>
        <v>0</v>
      </c>
      <c r="V538" s="3">
        <f t="shared" si="113"/>
        <v>0</v>
      </c>
    </row>
    <row r="539" spans="1:22" ht="13.5" customHeight="1">
      <c r="A539" s="16"/>
      <c r="B539" s="10" t="s">
        <v>2</v>
      </c>
      <c r="C539" s="11">
        <v>0</v>
      </c>
      <c r="D539" s="11">
        <v>0</v>
      </c>
      <c r="E539" s="11">
        <v>0</v>
      </c>
      <c r="F539" s="11">
        <v>0</v>
      </c>
      <c r="G539" s="11"/>
      <c r="H539" s="11">
        <v>0</v>
      </c>
      <c r="I539" s="11">
        <v>0</v>
      </c>
      <c r="J539" s="11">
        <v>0</v>
      </c>
      <c r="L539" s="37">
        <f t="shared" si="104"/>
        <v>0</v>
      </c>
      <c r="M539" s="37">
        <f t="shared" si="105"/>
        <v>0</v>
      </c>
      <c r="N539" s="37"/>
      <c r="O539" s="37">
        <f t="shared" si="106"/>
        <v>0</v>
      </c>
      <c r="P539" s="37">
        <f t="shared" si="107"/>
        <v>0</v>
      </c>
      <c r="R539" s="37">
        <f t="shared" si="108"/>
        <v>0</v>
      </c>
      <c r="S539" s="37">
        <f t="shared" si="109"/>
        <v>0</v>
      </c>
      <c r="T539" s="37">
        <f t="shared" si="110"/>
        <v>0</v>
      </c>
      <c r="U539" s="3">
        <f t="shared" si="112"/>
        <v>1690198.25</v>
      </c>
      <c r="V539" s="3">
        <f t="shared" si="113"/>
        <v>1690198.25</v>
      </c>
    </row>
    <row r="540" spans="1:22" ht="13.5" customHeight="1">
      <c r="A540" s="16"/>
      <c r="B540" s="12" t="s">
        <v>81</v>
      </c>
      <c r="C540" s="28">
        <f>C541+C542</f>
        <v>1829060</v>
      </c>
      <c r="D540" s="28">
        <f>D541+D542</f>
        <v>0</v>
      </c>
      <c r="E540" s="28">
        <f>E541+E542</f>
        <v>0</v>
      </c>
      <c r="F540" s="28">
        <f>F541+F542</f>
        <v>138861.75</v>
      </c>
      <c r="G540" s="28"/>
      <c r="H540" s="28">
        <f>H541+H542</f>
        <v>0</v>
      </c>
      <c r="I540" s="28">
        <f>I541+I542</f>
        <v>0</v>
      </c>
      <c r="J540" s="28">
        <f>J541+J542</f>
        <v>138861.75</v>
      </c>
      <c r="L540" s="37">
        <f t="shared" si="104"/>
        <v>0</v>
      </c>
      <c r="M540" s="37">
        <f t="shared" si="105"/>
        <v>138861.75</v>
      </c>
      <c r="N540" s="37"/>
      <c r="O540" s="37">
        <f t="shared" si="106"/>
        <v>0</v>
      </c>
      <c r="P540" s="37">
        <f t="shared" si="107"/>
        <v>138861.75</v>
      </c>
      <c r="R540" s="37">
        <f t="shared" si="108"/>
        <v>0</v>
      </c>
      <c r="S540" s="37">
        <f t="shared" si="109"/>
        <v>0</v>
      </c>
      <c r="T540" s="37">
        <f t="shared" si="110"/>
        <v>0</v>
      </c>
      <c r="U540" s="3">
        <f t="shared" si="112"/>
        <v>1690198.25</v>
      </c>
      <c r="V540" s="3">
        <f t="shared" si="113"/>
        <v>1690198.25</v>
      </c>
    </row>
    <row r="541" spans="1:22" ht="13.5" customHeight="1">
      <c r="A541" s="16"/>
      <c r="B541" s="10" t="s">
        <v>0</v>
      </c>
      <c r="C541" s="11">
        <v>1829060</v>
      </c>
      <c r="D541" s="11">
        <v>0</v>
      </c>
      <c r="E541" s="11">
        <v>0</v>
      </c>
      <c r="F541" s="11">
        <v>138861.75</v>
      </c>
      <c r="G541" s="11"/>
      <c r="H541" s="11">
        <v>0</v>
      </c>
      <c r="I541" s="11">
        <v>0</v>
      </c>
      <c r="J541" s="11">
        <v>138861.75</v>
      </c>
      <c r="L541" s="37">
        <f t="shared" si="104"/>
        <v>0</v>
      </c>
      <c r="M541" s="37">
        <f t="shared" si="105"/>
        <v>138861.75</v>
      </c>
      <c r="N541" s="37"/>
      <c r="O541" s="37">
        <f t="shared" si="106"/>
        <v>0</v>
      </c>
      <c r="P541" s="37">
        <f t="shared" si="107"/>
        <v>138861.75</v>
      </c>
      <c r="R541" s="37">
        <f t="shared" si="108"/>
        <v>0</v>
      </c>
      <c r="S541" s="37">
        <f t="shared" si="109"/>
        <v>0</v>
      </c>
      <c r="T541" s="37">
        <f t="shared" si="110"/>
        <v>0</v>
      </c>
      <c r="U541" s="3">
        <f t="shared" si="112"/>
        <v>0</v>
      </c>
      <c r="V541" s="3">
        <f t="shared" si="113"/>
        <v>0</v>
      </c>
    </row>
    <row r="542" spans="1:22" ht="13.5" customHeight="1">
      <c r="A542" s="16"/>
      <c r="B542" s="10" t="s">
        <v>2</v>
      </c>
      <c r="C542" s="11">
        <v>0</v>
      </c>
      <c r="D542" s="11">
        <v>0</v>
      </c>
      <c r="E542" s="11">
        <v>0</v>
      </c>
      <c r="F542" s="11">
        <v>0</v>
      </c>
      <c r="G542" s="11"/>
      <c r="H542" s="11">
        <v>0</v>
      </c>
      <c r="I542" s="11">
        <v>0</v>
      </c>
      <c r="J542" s="11">
        <v>0</v>
      </c>
      <c r="L542" s="37">
        <f t="shared" si="104"/>
        <v>0</v>
      </c>
      <c r="M542" s="37">
        <f t="shared" si="105"/>
        <v>0</v>
      </c>
      <c r="N542" s="37"/>
      <c r="O542" s="37">
        <f t="shared" si="106"/>
        <v>0</v>
      </c>
      <c r="P542" s="37">
        <f t="shared" si="107"/>
        <v>0</v>
      </c>
      <c r="R542" s="37">
        <f t="shared" si="108"/>
        <v>0</v>
      </c>
      <c r="S542" s="37">
        <f t="shared" si="109"/>
        <v>0</v>
      </c>
      <c r="T542" s="37">
        <f t="shared" si="110"/>
        <v>0</v>
      </c>
      <c r="U542" s="3">
        <f t="shared" si="112"/>
        <v>4060182.81</v>
      </c>
      <c r="V542" s="3">
        <f t="shared" si="113"/>
        <v>4060182.81</v>
      </c>
    </row>
    <row r="543" spans="1:22" ht="21" customHeight="1">
      <c r="A543" s="16"/>
      <c r="B543" s="12" t="s">
        <v>128</v>
      </c>
      <c r="C543" s="28">
        <f>C544+C545</f>
        <v>5336670.79</v>
      </c>
      <c r="D543" s="28">
        <f>D544+D545</f>
        <v>376755.16</v>
      </c>
      <c r="E543" s="28">
        <f>E544+E545</f>
        <v>753510.32</v>
      </c>
      <c r="F543" s="28">
        <f>F544+F545</f>
        <v>1276487.98</v>
      </c>
      <c r="G543" s="28"/>
      <c r="H543" s="28">
        <f>H544+H545</f>
        <v>0</v>
      </c>
      <c r="I543" s="28">
        <f>I544+I545</f>
        <v>753510.32</v>
      </c>
      <c r="J543" s="28">
        <f>J544+J545</f>
        <v>1276487.98</v>
      </c>
      <c r="L543" s="37">
        <f t="shared" si="104"/>
        <v>376755.16</v>
      </c>
      <c r="M543" s="37">
        <f t="shared" si="105"/>
        <v>522977.66000000003</v>
      </c>
      <c r="N543" s="37"/>
      <c r="O543" s="37">
        <f t="shared" si="106"/>
        <v>753510.32</v>
      </c>
      <c r="P543" s="37">
        <f t="shared" si="107"/>
        <v>522977.66000000003</v>
      </c>
      <c r="R543" s="37">
        <f t="shared" si="108"/>
        <v>376755.16</v>
      </c>
      <c r="S543" s="37">
        <f t="shared" si="109"/>
        <v>0</v>
      </c>
      <c r="T543" s="37">
        <f t="shared" si="110"/>
        <v>0</v>
      </c>
      <c r="U543" s="3">
        <f t="shared" si="112"/>
        <v>4060182.81</v>
      </c>
      <c r="V543" s="3">
        <f t="shared" si="113"/>
        <v>4060182.81</v>
      </c>
    </row>
    <row r="544" spans="1:22" ht="13.5" customHeight="1">
      <c r="A544" s="16"/>
      <c r="B544" s="10" t="s">
        <v>0</v>
      </c>
      <c r="C544" s="11">
        <v>5336670.79</v>
      </c>
      <c r="D544" s="11">
        <v>376755.16</v>
      </c>
      <c r="E544" s="11">
        <v>753510.32</v>
      </c>
      <c r="F544" s="11">
        <v>1276487.98</v>
      </c>
      <c r="G544" s="11"/>
      <c r="H544" s="11">
        <v>0</v>
      </c>
      <c r="I544" s="11">
        <v>753510.32</v>
      </c>
      <c r="J544" s="11">
        <v>1276487.98</v>
      </c>
      <c r="L544" s="37">
        <f t="shared" si="104"/>
        <v>376755.16</v>
      </c>
      <c r="M544" s="37">
        <f t="shared" si="105"/>
        <v>522977.66000000003</v>
      </c>
      <c r="N544" s="37"/>
      <c r="O544" s="37">
        <f t="shared" si="106"/>
        <v>753510.32</v>
      </c>
      <c r="P544" s="37">
        <f t="shared" si="107"/>
        <v>522977.66000000003</v>
      </c>
      <c r="R544" s="37">
        <f t="shared" si="108"/>
        <v>376755.16</v>
      </c>
      <c r="S544" s="37">
        <f t="shared" si="109"/>
        <v>0</v>
      </c>
      <c r="T544" s="37">
        <f t="shared" si="110"/>
        <v>0</v>
      </c>
      <c r="U544" s="3">
        <f t="shared" si="112"/>
        <v>0</v>
      </c>
      <c r="V544" s="3">
        <f t="shared" si="113"/>
        <v>0</v>
      </c>
    </row>
    <row r="545" spans="1:22" ht="13.5" customHeight="1">
      <c r="A545" s="16"/>
      <c r="B545" s="10" t="s">
        <v>2</v>
      </c>
      <c r="C545" s="11">
        <v>0</v>
      </c>
      <c r="D545" s="11">
        <v>0</v>
      </c>
      <c r="E545" s="11">
        <v>0</v>
      </c>
      <c r="F545" s="11">
        <v>0</v>
      </c>
      <c r="G545" s="11"/>
      <c r="H545" s="11">
        <v>0</v>
      </c>
      <c r="I545" s="11">
        <v>0</v>
      </c>
      <c r="J545" s="11">
        <v>0</v>
      </c>
      <c r="L545" s="37">
        <f t="shared" si="104"/>
        <v>0</v>
      </c>
      <c r="M545" s="37">
        <f t="shared" si="105"/>
        <v>0</v>
      </c>
      <c r="N545" s="37"/>
      <c r="O545" s="37">
        <f t="shared" si="106"/>
        <v>0</v>
      </c>
      <c r="P545" s="37">
        <f t="shared" si="107"/>
        <v>0</v>
      </c>
      <c r="R545" s="37">
        <f t="shared" si="108"/>
        <v>0</v>
      </c>
      <c r="S545" s="37">
        <f t="shared" si="109"/>
        <v>0</v>
      </c>
      <c r="T545" s="37">
        <f t="shared" si="110"/>
        <v>0</v>
      </c>
      <c r="U545" s="3">
        <f t="shared" si="112"/>
        <v>97837.72</v>
      </c>
      <c r="V545" s="3">
        <f t="shared" si="113"/>
        <v>97837.72</v>
      </c>
    </row>
    <row r="546" spans="1:22" ht="21" customHeight="1">
      <c r="A546" s="16"/>
      <c r="B546" s="12" t="s">
        <v>90</v>
      </c>
      <c r="C546" s="28">
        <f>C547+C548</f>
        <v>195674.44</v>
      </c>
      <c r="D546" s="28">
        <f>D547+D548</f>
        <v>0</v>
      </c>
      <c r="E546" s="28">
        <f>E547+E548</f>
        <v>0</v>
      </c>
      <c r="F546" s="28">
        <f>F547+F548</f>
        <v>97836.72</v>
      </c>
      <c r="G546" s="28"/>
      <c r="H546" s="28">
        <f>H547+H548</f>
        <v>0</v>
      </c>
      <c r="I546" s="28">
        <f>I547+I548</f>
        <v>0</v>
      </c>
      <c r="J546" s="28">
        <f>J547+J548</f>
        <v>97836.72</v>
      </c>
      <c r="L546" s="37">
        <f t="shared" si="104"/>
        <v>0</v>
      </c>
      <c r="M546" s="37">
        <f t="shared" si="105"/>
        <v>97836.72</v>
      </c>
      <c r="N546" s="37"/>
      <c r="O546" s="37">
        <f t="shared" si="106"/>
        <v>0</v>
      </c>
      <c r="P546" s="37">
        <f t="shared" si="107"/>
        <v>97836.72</v>
      </c>
      <c r="R546" s="37">
        <f t="shared" si="108"/>
        <v>0</v>
      </c>
      <c r="S546" s="37">
        <f t="shared" si="109"/>
        <v>0</v>
      </c>
      <c r="T546" s="37">
        <f t="shared" si="110"/>
        <v>0</v>
      </c>
      <c r="U546" s="3">
        <f t="shared" si="112"/>
        <v>97837.72</v>
      </c>
      <c r="V546" s="3">
        <f t="shared" si="113"/>
        <v>97837.72</v>
      </c>
    </row>
    <row r="547" spans="1:22" ht="13.5" customHeight="1">
      <c r="A547" s="16"/>
      <c r="B547" s="10" t="s">
        <v>0</v>
      </c>
      <c r="C547" s="11">
        <v>195674.44</v>
      </c>
      <c r="D547" s="11">
        <v>0</v>
      </c>
      <c r="E547" s="11">
        <v>0</v>
      </c>
      <c r="F547" s="11">
        <v>97836.72</v>
      </c>
      <c r="G547" s="11"/>
      <c r="H547" s="11">
        <v>0</v>
      </c>
      <c r="I547" s="11">
        <v>0</v>
      </c>
      <c r="J547" s="11">
        <v>97836.72</v>
      </c>
      <c r="L547" s="37">
        <f t="shared" si="104"/>
        <v>0</v>
      </c>
      <c r="M547" s="37">
        <f t="shared" si="105"/>
        <v>97836.72</v>
      </c>
      <c r="N547" s="37"/>
      <c r="O547" s="37">
        <f t="shared" si="106"/>
        <v>0</v>
      </c>
      <c r="P547" s="37">
        <f t="shared" si="107"/>
        <v>97836.72</v>
      </c>
      <c r="R547" s="37">
        <f t="shared" si="108"/>
        <v>0</v>
      </c>
      <c r="S547" s="37">
        <f t="shared" si="109"/>
        <v>0</v>
      </c>
      <c r="T547" s="37">
        <f t="shared" si="110"/>
        <v>0</v>
      </c>
      <c r="U547" s="3">
        <f t="shared" si="112"/>
        <v>0</v>
      </c>
      <c r="V547" s="3">
        <f t="shared" si="113"/>
        <v>0</v>
      </c>
    </row>
    <row r="548" spans="1:22" ht="13.5" customHeight="1">
      <c r="A548" s="16"/>
      <c r="B548" s="10" t="s">
        <v>2</v>
      </c>
      <c r="C548" s="11">
        <v>0</v>
      </c>
      <c r="D548" s="11">
        <v>0</v>
      </c>
      <c r="E548" s="11">
        <v>0</v>
      </c>
      <c r="F548" s="11">
        <v>0</v>
      </c>
      <c r="G548" s="11"/>
      <c r="H548" s="11">
        <v>0</v>
      </c>
      <c r="I548" s="11">
        <v>0</v>
      </c>
      <c r="J548" s="11">
        <v>0</v>
      </c>
      <c r="L548" s="37">
        <f t="shared" si="104"/>
        <v>0</v>
      </c>
      <c r="M548" s="37">
        <f t="shared" si="105"/>
        <v>0</v>
      </c>
      <c r="N548" s="37"/>
      <c r="O548" s="37">
        <f t="shared" si="106"/>
        <v>0</v>
      </c>
      <c r="P548" s="37">
        <f t="shared" si="107"/>
        <v>0</v>
      </c>
      <c r="R548" s="37">
        <f t="shared" si="108"/>
        <v>0</v>
      </c>
      <c r="S548" s="37">
        <f t="shared" si="109"/>
        <v>0</v>
      </c>
      <c r="T548" s="37">
        <f t="shared" si="110"/>
        <v>0</v>
      </c>
      <c r="U548" s="3">
        <f t="shared" si="112"/>
        <v>113799.00999999998</v>
      </c>
      <c r="V548" s="3">
        <f t="shared" si="113"/>
        <v>0</v>
      </c>
    </row>
    <row r="549" spans="1:22" ht="21" customHeight="1">
      <c r="A549" s="16"/>
      <c r="B549" s="12" t="s">
        <v>120</v>
      </c>
      <c r="C549" s="28">
        <f>C550+C551</f>
        <v>176267.49</v>
      </c>
      <c r="D549" s="28">
        <f>D550+D551</f>
        <v>176267.49</v>
      </c>
      <c r="E549" s="28">
        <f>E550+E551</f>
        <v>176267.49</v>
      </c>
      <c r="F549" s="28">
        <f>F550+F551</f>
        <v>176267.49</v>
      </c>
      <c r="G549" s="28"/>
      <c r="H549" s="28">
        <f>H550+H551</f>
        <v>0</v>
      </c>
      <c r="I549" s="28">
        <f>I550+I551</f>
        <v>0</v>
      </c>
      <c r="J549" s="28">
        <f>J550+J551</f>
        <v>62468.48</v>
      </c>
      <c r="L549" s="37">
        <f t="shared" si="104"/>
        <v>0</v>
      </c>
      <c r="M549" s="37">
        <f t="shared" si="105"/>
        <v>0</v>
      </c>
      <c r="N549" s="37"/>
      <c r="O549" s="37">
        <f t="shared" si="106"/>
        <v>0</v>
      </c>
      <c r="P549" s="37">
        <f t="shared" si="107"/>
        <v>62468.48</v>
      </c>
      <c r="R549" s="37">
        <f t="shared" si="108"/>
        <v>176267.49</v>
      </c>
      <c r="S549" s="37">
        <f t="shared" si="109"/>
        <v>176267.49</v>
      </c>
      <c r="T549" s="37">
        <f t="shared" si="110"/>
        <v>113799.00999999998</v>
      </c>
      <c r="U549" s="3">
        <f t="shared" si="112"/>
        <v>113799.00999999998</v>
      </c>
      <c r="V549" s="3">
        <f t="shared" si="113"/>
        <v>0</v>
      </c>
    </row>
    <row r="550" spans="1:22" ht="13.5" customHeight="1">
      <c r="A550" s="16"/>
      <c r="B550" s="10" t="s">
        <v>0</v>
      </c>
      <c r="C550" s="11">
        <v>176267.49</v>
      </c>
      <c r="D550" s="11">
        <v>176267.49</v>
      </c>
      <c r="E550" s="11">
        <v>176267.49</v>
      </c>
      <c r="F550" s="11">
        <v>176267.49</v>
      </c>
      <c r="G550" s="11"/>
      <c r="H550" s="11">
        <v>0</v>
      </c>
      <c r="I550" s="11">
        <v>0</v>
      </c>
      <c r="J550" s="11">
        <v>62468.48</v>
      </c>
      <c r="L550" s="37">
        <f t="shared" si="104"/>
        <v>0</v>
      </c>
      <c r="M550" s="37">
        <f t="shared" si="105"/>
        <v>0</v>
      </c>
      <c r="N550" s="37"/>
      <c r="O550" s="37">
        <f t="shared" si="106"/>
        <v>0</v>
      </c>
      <c r="P550" s="37">
        <f t="shared" si="107"/>
        <v>62468.48</v>
      </c>
      <c r="R550" s="37">
        <f t="shared" si="108"/>
        <v>176267.49</v>
      </c>
      <c r="S550" s="37">
        <f t="shared" si="109"/>
        <v>176267.49</v>
      </c>
      <c r="T550" s="37">
        <f t="shared" si="110"/>
        <v>113799.00999999998</v>
      </c>
      <c r="U550" s="3">
        <f t="shared" si="112"/>
        <v>0</v>
      </c>
      <c r="V550" s="3">
        <f t="shared" si="113"/>
        <v>0</v>
      </c>
    </row>
    <row r="551" spans="1:22" ht="13.5" customHeight="1">
      <c r="A551" s="16"/>
      <c r="B551" s="10" t="s">
        <v>2</v>
      </c>
      <c r="C551" s="11">
        <v>0</v>
      </c>
      <c r="D551" s="11">
        <v>0</v>
      </c>
      <c r="E551" s="11">
        <v>0</v>
      </c>
      <c r="F551" s="11">
        <v>0</v>
      </c>
      <c r="G551" s="11"/>
      <c r="H551" s="11">
        <v>0</v>
      </c>
      <c r="I551" s="11">
        <v>0</v>
      </c>
      <c r="J551" s="11">
        <v>0</v>
      </c>
      <c r="L551" s="37">
        <f t="shared" si="104"/>
        <v>0</v>
      </c>
      <c r="M551" s="37">
        <f t="shared" si="105"/>
        <v>0</v>
      </c>
      <c r="N551" s="37"/>
      <c r="O551" s="37">
        <f t="shared" si="106"/>
        <v>0</v>
      </c>
      <c r="P551" s="37">
        <f t="shared" si="107"/>
        <v>0</v>
      </c>
      <c r="R551" s="37">
        <f t="shared" si="108"/>
        <v>0</v>
      </c>
      <c r="S551" s="37">
        <f t="shared" si="109"/>
        <v>0</v>
      </c>
      <c r="T551" s="37">
        <f t="shared" si="110"/>
        <v>0</v>
      </c>
      <c r="U551" s="3">
        <f t="shared" si="112"/>
        <v>675194.3</v>
      </c>
      <c r="V551" s="3">
        <f t="shared" si="113"/>
        <v>675194.3</v>
      </c>
    </row>
    <row r="552" spans="1:22" ht="21" customHeight="1">
      <c r="A552" s="16"/>
      <c r="B552" s="12" t="s">
        <v>197</v>
      </c>
      <c r="C552" s="28">
        <f>C553+C554</f>
        <v>709446.3</v>
      </c>
      <c r="D552" s="28">
        <f>D553+D554</f>
        <v>0</v>
      </c>
      <c r="E552" s="28">
        <f>E553+E554</f>
        <v>0</v>
      </c>
      <c r="F552" s="28">
        <f>F553+F554</f>
        <v>34252</v>
      </c>
      <c r="G552" s="28"/>
      <c r="H552" s="28">
        <f>H553+H554</f>
        <v>0</v>
      </c>
      <c r="I552" s="28">
        <f>I553+I554</f>
        <v>0</v>
      </c>
      <c r="J552" s="28">
        <f>J553+J554</f>
        <v>34252</v>
      </c>
      <c r="L552" s="37">
        <f t="shared" si="104"/>
        <v>0</v>
      </c>
      <c r="M552" s="37">
        <f t="shared" si="105"/>
        <v>34252</v>
      </c>
      <c r="N552" s="37"/>
      <c r="O552" s="37">
        <f t="shared" si="106"/>
        <v>0</v>
      </c>
      <c r="P552" s="37">
        <f t="shared" si="107"/>
        <v>34252</v>
      </c>
      <c r="R552" s="37">
        <f t="shared" si="108"/>
        <v>0</v>
      </c>
      <c r="S552" s="37">
        <f t="shared" si="109"/>
        <v>0</v>
      </c>
      <c r="T552" s="37">
        <f t="shared" si="110"/>
        <v>0</v>
      </c>
      <c r="U552" s="3">
        <f t="shared" si="112"/>
        <v>675194.3</v>
      </c>
      <c r="V552" s="3">
        <f t="shared" si="113"/>
        <v>675194.3</v>
      </c>
    </row>
    <row r="553" spans="1:22" ht="13.5" customHeight="1">
      <c r="A553" s="16"/>
      <c r="B553" s="10" t="s">
        <v>0</v>
      </c>
      <c r="C553" s="11">
        <v>709446.3</v>
      </c>
      <c r="D553" s="11">
        <v>0</v>
      </c>
      <c r="E553" s="11">
        <v>0</v>
      </c>
      <c r="F553" s="11">
        <v>34252</v>
      </c>
      <c r="G553" s="11"/>
      <c r="H553" s="11">
        <v>0</v>
      </c>
      <c r="I553" s="11">
        <v>0</v>
      </c>
      <c r="J553" s="11">
        <v>34252</v>
      </c>
      <c r="L553" s="37">
        <f t="shared" si="104"/>
        <v>0</v>
      </c>
      <c r="M553" s="37">
        <f t="shared" si="105"/>
        <v>34252</v>
      </c>
      <c r="N553" s="37"/>
      <c r="O553" s="37">
        <f t="shared" si="106"/>
        <v>0</v>
      </c>
      <c r="P553" s="37">
        <f t="shared" si="107"/>
        <v>34252</v>
      </c>
      <c r="R553" s="37">
        <f t="shared" si="108"/>
        <v>0</v>
      </c>
      <c r="S553" s="37">
        <f t="shared" si="109"/>
        <v>0</v>
      </c>
      <c r="T553" s="37">
        <f t="shared" si="110"/>
        <v>0</v>
      </c>
      <c r="U553" s="3">
        <f t="shared" si="112"/>
        <v>0</v>
      </c>
      <c r="V553" s="3">
        <f t="shared" si="113"/>
        <v>0</v>
      </c>
    </row>
    <row r="554" spans="1:22" ht="13.5" customHeight="1">
      <c r="A554" s="16"/>
      <c r="B554" s="10" t="s">
        <v>2</v>
      </c>
      <c r="C554" s="11">
        <v>0</v>
      </c>
      <c r="D554" s="11">
        <v>0</v>
      </c>
      <c r="E554" s="11">
        <v>0</v>
      </c>
      <c r="F554" s="11">
        <v>0</v>
      </c>
      <c r="G554" s="11"/>
      <c r="H554" s="11">
        <v>0</v>
      </c>
      <c r="I554" s="11">
        <v>0</v>
      </c>
      <c r="J554" s="11">
        <v>0</v>
      </c>
      <c r="L554" s="37">
        <f t="shared" si="104"/>
        <v>0</v>
      </c>
      <c r="M554" s="37">
        <f t="shared" si="105"/>
        <v>0</v>
      </c>
      <c r="N554" s="37"/>
      <c r="O554" s="37">
        <f t="shared" si="106"/>
        <v>0</v>
      </c>
      <c r="P554" s="37">
        <f t="shared" si="107"/>
        <v>0</v>
      </c>
      <c r="R554" s="37">
        <f t="shared" si="108"/>
        <v>0</v>
      </c>
      <c r="S554" s="37">
        <f t="shared" si="109"/>
        <v>0</v>
      </c>
      <c r="T554" s="37">
        <f t="shared" si="110"/>
        <v>0</v>
      </c>
      <c r="U554" s="3">
        <f t="shared" si="112"/>
        <v>1851634.2936</v>
      </c>
      <c r="V554" s="3">
        <f t="shared" si="113"/>
        <v>1565663.3402</v>
      </c>
    </row>
    <row r="555" spans="1:22" ht="13.5" customHeight="1">
      <c r="A555" s="16"/>
      <c r="B555" s="13" t="s">
        <v>89</v>
      </c>
      <c r="C555" s="28">
        <f>C556+C557</f>
        <v>2011180.9035999998</v>
      </c>
      <c r="D555" s="28">
        <f>D556+D557</f>
        <v>148505.85446666667</v>
      </c>
      <c r="E555" s="28">
        <f>E556+E557</f>
        <v>297011.70893333317</v>
      </c>
      <c r="F555" s="28">
        <f>F556+F557</f>
        <v>445517.56339999975</v>
      </c>
      <c r="G555" s="28"/>
      <c r="H555" s="28">
        <f>H556+H557</f>
        <v>0</v>
      </c>
      <c r="I555" s="28">
        <f>I556+I557</f>
        <v>81187.56</v>
      </c>
      <c r="J555" s="28">
        <f>J556+J557</f>
        <v>159546.61</v>
      </c>
      <c r="L555" s="37">
        <f t="shared" si="104"/>
        <v>148505.8544666665</v>
      </c>
      <c r="M555" s="37">
        <f t="shared" si="105"/>
        <v>148505.85446666658</v>
      </c>
      <c r="N555" s="37"/>
      <c r="O555" s="37">
        <f t="shared" si="106"/>
        <v>81187.56</v>
      </c>
      <c r="P555" s="37">
        <f t="shared" si="107"/>
        <v>78359.04999999999</v>
      </c>
      <c r="R555" s="37">
        <f t="shared" si="108"/>
        <v>148505.85446666667</v>
      </c>
      <c r="S555" s="37">
        <f t="shared" si="109"/>
        <v>215824.14893333317</v>
      </c>
      <c r="T555" s="37">
        <f t="shared" si="110"/>
        <v>285970.95339999977</v>
      </c>
      <c r="U555" s="3">
        <f t="shared" si="112"/>
        <v>1851634.2936</v>
      </c>
      <c r="V555" s="3">
        <f t="shared" si="113"/>
        <v>1565663.3402</v>
      </c>
    </row>
    <row r="556" spans="1:22" ht="13.5" customHeight="1">
      <c r="A556" s="16"/>
      <c r="B556" s="10" t="s">
        <v>0</v>
      </c>
      <c r="C556" s="11">
        <v>2011180.9035999998</v>
      </c>
      <c r="D556" s="11">
        <v>148505.85446666667</v>
      </c>
      <c r="E556" s="11">
        <v>297011.70893333317</v>
      </c>
      <c r="F556" s="11">
        <v>445517.56339999975</v>
      </c>
      <c r="G556" s="11"/>
      <c r="H556" s="11">
        <v>0</v>
      </c>
      <c r="I556" s="27">
        <v>81187.56</v>
      </c>
      <c r="J556" s="27">
        <v>159546.61</v>
      </c>
      <c r="L556" s="37">
        <f t="shared" si="104"/>
        <v>148505.8544666665</v>
      </c>
      <c r="M556" s="37">
        <f t="shared" si="105"/>
        <v>148505.85446666658</v>
      </c>
      <c r="N556" s="37"/>
      <c r="O556" s="37">
        <f t="shared" si="106"/>
        <v>81187.56</v>
      </c>
      <c r="P556" s="37">
        <f t="shared" si="107"/>
        <v>78359.04999999999</v>
      </c>
      <c r="R556" s="37">
        <f t="shared" si="108"/>
        <v>148505.85446666667</v>
      </c>
      <c r="S556" s="37">
        <f t="shared" si="109"/>
        <v>215824.14893333317</v>
      </c>
      <c r="T556" s="37">
        <f t="shared" si="110"/>
        <v>285970.95339999977</v>
      </c>
      <c r="U556" s="3">
        <f t="shared" si="112"/>
        <v>0</v>
      </c>
      <c r="V556" s="3">
        <f t="shared" si="113"/>
        <v>0</v>
      </c>
    </row>
    <row r="557" spans="1:22" ht="13.5" customHeight="1">
      <c r="A557" s="16"/>
      <c r="B557" s="10" t="s">
        <v>2</v>
      </c>
      <c r="C557" s="11">
        <v>0</v>
      </c>
      <c r="D557" s="11">
        <v>0</v>
      </c>
      <c r="E557" s="11">
        <v>0</v>
      </c>
      <c r="F557" s="11">
        <v>0</v>
      </c>
      <c r="G557" s="11"/>
      <c r="H557" s="11">
        <v>0</v>
      </c>
      <c r="I557" s="11">
        <v>0</v>
      </c>
      <c r="J557" s="11">
        <v>0</v>
      </c>
      <c r="L557" s="37">
        <f t="shared" si="104"/>
        <v>0</v>
      </c>
      <c r="M557" s="37">
        <f t="shared" si="105"/>
        <v>0</v>
      </c>
      <c r="N557" s="37"/>
      <c r="O557" s="37">
        <f t="shared" si="106"/>
        <v>0</v>
      </c>
      <c r="P557" s="37">
        <f t="shared" si="107"/>
        <v>0</v>
      </c>
      <c r="R557" s="37">
        <f t="shared" si="108"/>
        <v>0</v>
      </c>
      <c r="S557" s="37">
        <f t="shared" si="109"/>
        <v>0</v>
      </c>
      <c r="T557" s="37">
        <f t="shared" si="110"/>
        <v>0</v>
      </c>
      <c r="U557" s="3">
        <f t="shared" si="112"/>
        <v>64512.469999999994</v>
      </c>
      <c r="V557" s="3">
        <f t="shared" si="113"/>
        <v>64512.469999999994</v>
      </c>
    </row>
    <row r="558" spans="1:22" ht="21" customHeight="1">
      <c r="A558" s="16"/>
      <c r="B558" s="12" t="s">
        <v>39</v>
      </c>
      <c r="C558" s="28">
        <f>C559+C560</f>
        <v>129027.26</v>
      </c>
      <c r="D558" s="28">
        <f>D559+D560</f>
        <v>0</v>
      </c>
      <c r="E558" s="28">
        <f>E559+E560</f>
        <v>0</v>
      </c>
      <c r="F558" s="28">
        <f>F559+F560</f>
        <v>64514.79</v>
      </c>
      <c r="G558" s="28"/>
      <c r="H558" s="28">
        <f>H559+H560</f>
        <v>0</v>
      </c>
      <c r="I558" s="28">
        <f>I559+I560</f>
        <v>0</v>
      </c>
      <c r="J558" s="28">
        <f>J559+J560</f>
        <v>64514.79</v>
      </c>
      <c r="L558" s="37">
        <f t="shared" si="104"/>
        <v>0</v>
      </c>
      <c r="M558" s="37">
        <f t="shared" si="105"/>
        <v>64514.79</v>
      </c>
      <c r="N558" s="37"/>
      <c r="O558" s="37">
        <f t="shared" si="106"/>
        <v>0</v>
      </c>
      <c r="P558" s="37">
        <f t="shared" si="107"/>
        <v>64514.79</v>
      </c>
      <c r="R558" s="37">
        <f t="shared" si="108"/>
        <v>0</v>
      </c>
      <c r="S558" s="37">
        <f t="shared" si="109"/>
        <v>0</v>
      </c>
      <c r="T558" s="37">
        <f t="shared" si="110"/>
        <v>0</v>
      </c>
      <c r="U558" s="3">
        <f t="shared" si="112"/>
        <v>64512.469999999994</v>
      </c>
      <c r="V558" s="3">
        <f t="shared" si="113"/>
        <v>64512.469999999994</v>
      </c>
    </row>
    <row r="559" spans="1:22" ht="13.5" customHeight="1">
      <c r="A559" s="16"/>
      <c r="B559" s="10" t="s">
        <v>0</v>
      </c>
      <c r="C559" s="11">
        <v>129027.26</v>
      </c>
      <c r="D559" s="11">
        <v>0</v>
      </c>
      <c r="E559" s="11">
        <v>0</v>
      </c>
      <c r="F559" s="11">
        <v>64514.79</v>
      </c>
      <c r="G559" s="11"/>
      <c r="H559" s="11">
        <v>0</v>
      </c>
      <c r="I559" s="11">
        <v>0</v>
      </c>
      <c r="J559" s="11">
        <v>64514.79</v>
      </c>
      <c r="L559" s="37">
        <f t="shared" si="104"/>
        <v>0</v>
      </c>
      <c r="M559" s="37">
        <f t="shared" si="105"/>
        <v>64514.79</v>
      </c>
      <c r="N559" s="37"/>
      <c r="O559" s="37">
        <f t="shared" si="106"/>
        <v>0</v>
      </c>
      <c r="P559" s="37">
        <f t="shared" si="107"/>
        <v>64514.79</v>
      </c>
      <c r="R559" s="37">
        <f t="shared" si="108"/>
        <v>0</v>
      </c>
      <c r="S559" s="37">
        <f t="shared" si="109"/>
        <v>0</v>
      </c>
      <c r="T559" s="37">
        <f t="shared" si="110"/>
        <v>0</v>
      </c>
      <c r="U559" s="3">
        <f t="shared" si="112"/>
        <v>0</v>
      </c>
      <c r="V559" s="3">
        <f t="shared" si="113"/>
        <v>0</v>
      </c>
    </row>
    <row r="560" spans="1:22" ht="13.5" customHeight="1">
      <c r="A560" s="16"/>
      <c r="B560" s="10" t="s">
        <v>2</v>
      </c>
      <c r="C560" s="11">
        <v>0</v>
      </c>
      <c r="D560" s="11">
        <v>0</v>
      </c>
      <c r="E560" s="11">
        <v>0</v>
      </c>
      <c r="F560" s="11">
        <v>0</v>
      </c>
      <c r="G560" s="11"/>
      <c r="H560" s="11">
        <v>0</v>
      </c>
      <c r="I560" s="11">
        <v>0</v>
      </c>
      <c r="J560" s="11">
        <v>0</v>
      </c>
      <c r="L560" s="37">
        <f aca="true" t="shared" si="114" ref="L560:L605">+E560-D560</f>
        <v>0</v>
      </c>
      <c r="M560" s="37">
        <f aca="true" t="shared" si="115" ref="M560:M605">+F560-E560</f>
        <v>0</v>
      </c>
      <c r="N560" s="37"/>
      <c r="O560" s="37">
        <f aca="true" t="shared" si="116" ref="O560:O605">+I560-H560</f>
        <v>0</v>
      </c>
      <c r="P560" s="37">
        <f aca="true" t="shared" si="117" ref="P560:P605">+J560-I560</f>
        <v>0</v>
      </c>
      <c r="R560" s="37">
        <f aca="true" t="shared" si="118" ref="R560:R605">+D560-H560</f>
        <v>0</v>
      </c>
      <c r="S560" s="37">
        <f aca="true" t="shared" si="119" ref="S560:S605">+E560-I560</f>
        <v>0</v>
      </c>
      <c r="T560" s="37">
        <f aca="true" t="shared" si="120" ref="T560:T605">+F560-J560</f>
        <v>0</v>
      </c>
      <c r="U560" s="3">
        <f t="shared" si="112"/>
        <v>1845115.3614</v>
      </c>
      <c r="V560" s="3">
        <f t="shared" si="113"/>
        <v>1543664.9925000002</v>
      </c>
    </row>
    <row r="561" spans="1:22" ht="21" customHeight="1">
      <c r="A561" s="16"/>
      <c r="B561" s="12" t="s">
        <v>72</v>
      </c>
      <c r="C561" s="28">
        <f>C562+C563</f>
        <v>3636167.2364000003</v>
      </c>
      <c r="D561" s="28">
        <f>D562+D563</f>
        <v>1593345.5888999999</v>
      </c>
      <c r="E561" s="28">
        <f>E562+E563</f>
        <v>1845108.4614000001</v>
      </c>
      <c r="F561" s="28">
        <f>F562+F563</f>
        <v>2092502.2439000001</v>
      </c>
      <c r="G561" s="28"/>
      <c r="H561" s="28">
        <f>H562+H563</f>
        <v>1377782.6600000001</v>
      </c>
      <c r="I561" s="28">
        <f>I562+I563</f>
        <v>1607652.44</v>
      </c>
      <c r="J561" s="28">
        <f>J562+J563</f>
        <v>1791051.8750000002</v>
      </c>
      <c r="L561" s="37">
        <f t="shared" si="114"/>
        <v>251762.8725000003</v>
      </c>
      <c r="M561" s="37">
        <f t="shared" si="115"/>
        <v>247393.78249999997</v>
      </c>
      <c r="N561" s="37"/>
      <c r="O561" s="37">
        <f t="shared" si="116"/>
        <v>229869.7799999998</v>
      </c>
      <c r="P561" s="37">
        <f t="shared" si="117"/>
        <v>183399.4350000003</v>
      </c>
      <c r="R561" s="37">
        <f t="shared" si="118"/>
        <v>215562.9288999997</v>
      </c>
      <c r="S561" s="37">
        <f t="shared" si="119"/>
        <v>237456.0214000002</v>
      </c>
      <c r="T561" s="37">
        <f t="shared" si="120"/>
        <v>301450.3688999999</v>
      </c>
      <c r="U561" s="3">
        <f t="shared" si="112"/>
        <v>1845115.3614</v>
      </c>
      <c r="V561" s="3">
        <f t="shared" si="113"/>
        <v>1543664.9925000002</v>
      </c>
    </row>
    <row r="562" spans="1:22" ht="13.5" customHeight="1">
      <c r="A562" s="16"/>
      <c r="B562" s="10" t="s">
        <v>0</v>
      </c>
      <c r="C562" s="11">
        <v>3636167.2364000003</v>
      </c>
      <c r="D562" s="11">
        <v>1593345.5888999999</v>
      </c>
      <c r="E562" s="11">
        <v>1845108.4614000001</v>
      </c>
      <c r="F562" s="11">
        <v>2092502.2439000001</v>
      </c>
      <c r="G562" s="11"/>
      <c r="H562" s="11">
        <v>1377782.6600000001</v>
      </c>
      <c r="I562" s="11">
        <v>1607652.44</v>
      </c>
      <c r="J562" s="11">
        <v>1791051.8750000002</v>
      </c>
      <c r="L562" s="37">
        <f t="shared" si="114"/>
        <v>251762.8725000003</v>
      </c>
      <c r="M562" s="37">
        <f t="shared" si="115"/>
        <v>247393.78249999997</v>
      </c>
      <c r="N562" s="37"/>
      <c r="O562" s="37">
        <f t="shared" si="116"/>
        <v>229869.7799999998</v>
      </c>
      <c r="P562" s="37">
        <f t="shared" si="117"/>
        <v>183399.4350000003</v>
      </c>
      <c r="R562" s="37">
        <f t="shared" si="118"/>
        <v>215562.9288999997</v>
      </c>
      <c r="S562" s="37">
        <f t="shared" si="119"/>
        <v>237456.0214000002</v>
      </c>
      <c r="T562" s="37">
        <f t="shared" si="120"/>
        <v>301450.3688999999</v>
      </c>
      <c r="U562" s="3">
        <f t="shared" si="112"/>
        <v>0</v>
      </c>
      <c r="V562" s="3">
        <f t="shared" si="113"/>
        <v>0</v>
      </c>
    </row>
    <row r="563" spans="1:22" ht="13.5" customHeight="1">
      <c r="A563" s="16"/>
      <c r="B563" s="10" t="s">
        <v>2</v>
      </c>
      <c r="C563" s="11">
        <v>0</v>
      </c>
      <c r="D563" s="11">
        <v>0</v>
      </c>
      <c r="E563" s="11">
        <v>0</v>
      </c>
      <c r="F563" s="11">
        <v>0</v>
      </c>
      <c r="G563" s="11"/>
      <c r="H563" s="11">
        <v>0</v>
      </c>
      <c r="I563" s="11">
        <v>0</v>
      </c>
      <c r="J563" s="11">
        <v>0</v>
      </c>
      <c r="L563" s="37">
        <f t="shared" si="114"/>
        <v>0</v>
      </c>
      <c r="M563" s="37">
        <f t="shared" si="115"/>
        <v>0</v>
      </c>
      <c r="N563" s="37"/>
      <c r="O563" s="37">
        <f t="shared" si="116"/>
        <v>0</v>
      </c>
      <c r="P563" s="37">
        <f t="shared" si="117"/>
        <v>0</v>
      </c>
      <c r="R563" s="37">
        <f t="shared" si="118"/>
        <v>0</v>
      </c>
      <c r="S563" s="37">
        <f t="shared" si="119"/>
        <v>0</v>
      </c>
      <c r="T563" s="37">
        <f t="shared" si="120"/>
        <v>0</v>
      </c>
      <c r="U563" s="3">
        <f t="shared" si="112"/>
        <v>42298.69</v>
      </c>
      <c r="V563" s="3">
        <f t="shared" si="113"/>
        <v>42298.69</v>
      </c>
    </row>
    <row r="564" spans="1:22" ht="21" customHeight="1">
      <c r="A564" s="16"/>
      <c r="B564" s="12" t="s">
        <v>80</v>
      </c>
      <c r="C564" s="28">
        <f>C565+C566</f>
        <v>84597.39</v>
      </c>
      <c r="D564" s="28">
        <f>D565+D566</f>
        <v>0</v>
      </c>
      <c r="E564" s="28">
        <f>E565+E566</f>
        <v>0</v>
      </c>
      <c r="F564" s="28">
        <f>F565+F566</f>
        <v>42298.7</v>
      </c>
      <c r="G564" s="28"/>
      <c r="H564" s="28">
        <f>H565+H566</f>
        <v>0</v>
      </c>
      <c r="I564" s="28">
        <f>I565+I566</f>
        <v>0</v>
      </c>
      <c r="J564" s="28">
        <f>J565+J566</f>
        <v>42298.7</v>
      </c>
      <c r="L564" s="37">
        <f t="shared" si="114"/>
        <v>0</v>
      </c>
      <c r="M564" s="37">
        <f t="shared" si="115"/>
        <v>42298.7</v>
      </c>
      <c r="N564" s="37"/>
      <c r="O564" s="37">
        <f t="shared" si="116"/>
        <v>0</v>
      </c>
      <c r="P564" s="37">
        <f t="shared" si="117"/>
        <v>42298.7</v>
      </c>
      <c r="R564" s="37">
        <f t="shared" si="118"/>
        <v>0</v>
      </c>
      <c r="S564" s="37">
        <f t="shared" si="119"/>
        <v>0</v>
      </c>
      <c r="T564" s="37">
        <f t="shared" si="120"/>
        <v>0</v>
      </c>
      <c r="U564" s="3">
        <f t="shared" si="112"/>
        <v>42298.69</v>
      </c>
      <c r="V564" s="3">
        <f t="shared" si="113"/>
        <v>42298.69</v>
      </c>
    </row>
    <row r="565" spans="1:22" ht="13.5" customHeight="1">
      <c r="A565" s="16"/>
      <c r="B565" s="10" t="s">
        <v>0</v>
      </c>
      <c r="C565" s="11">
        <v>84597.39</v>
      </c>
      <c r="D565" s="11">
        <v>0</v>
      </c>
      <c r="E565" s="11">
        <v>0</v>
      </c>
      <c r="F565" s="11">
        <v>42298.7</v>
      </c>
      <c r="G565" s="11"/>
      <c r="H565" s="11">
        <v>0</v>
      </c>
      <c r="I565" s="11">
        <v>0</v>
      </c>
      <c r="J565" s="11">
        <v>42298.7</v>
      </c>
      <c r="L565" s="37">
        <f t="shared" si="114"/>
        <v>0</v>
      </c>
      <c r="M565" s="37">
        <f t="shared" si="115"/>
        <v>42298.7</v>
      </c>
      <c r="N565" s="37"/>
      <c r="O565" s="37">
        <f t="shared" si="116"/>
        <v>0</v>
      </c>
      <c r="P565" s="37">
        <f t="shared" si="117"/>
        <v>42298.7</v>
      </c>
      <c r="R565" s="37">
        <f t="shared" si="118"/>
        <v>0</v>
      </c>
      <c r="S565" s="37">
        <f t="shared" si="119"/>
        <v>0</v>
      </c>
      <c r="T565" s="37">
        <f t="shared" si="120"/>
        <v>0</v>
      </c>
      <c r="U565" s="3">
        <f t="shared" si="112"/>
        <v>0</v>
      </c>
      <c r="V565" s="3">
        <f t="shared" si="113"/>
        <v>0</v>
      </c>
    </row>
    <row r="566" spans="1:22" ht="13.5" customHeight="1">
      <c r="A566" s="16"/>
      <c r="B566" s="10" t="s">
        <v>2</v>
      </c>
      <c r="C566" s="11">
        <v>0</v>
      </c>
      <c r="D566" s="11">
        <v>0</v>
      </c>
      <c r="E566" s="11">
        <v>0</v>
      </c>
      <c r="F566" s="11">
        <v>0</v>
      </c>
      <c r="G566" s="11"/>
      <c r="H566" s="11">
        <v>0</v>
      </c>
      <c r="I566" s="11">
        <v>0</v>
      </c>
      <c r="J566" s="11">
        <v>0</v>
      </c>
      <c r="L566" s="37">
        <f t="shared" si="114"/>
        <v>0</v>
      </c>
      <c r="M566" s="37">
        <f t="shared" si="115"/>
        <v>0</v>
      </c>
      <c r="N566" s="37"/>
      <c r="O566" s="37">
        <f t="shared" si="116"/>
        <v>0</v>
      </c>
      <c r="P566" s="37">
        <f t="shared" si="117"/>
        <v>0</v>
      </c>
      <c r="R566" s="37">
        <f t="shared" si="118"/>
        <v>0</v>
      </c>
      <c r="S566" s="37">
        <f t="shared" si="119"/>
        <v>0</v>
      </c>
      <c r="T566" s="37">
        <f t="shared" si="120"/>
        <v>0</v>
      </c>
      <c r="U566" s="3">
        <f t="shared" si="112"/>
        <v>5451348.93</v>
      </c>
      <c r="V566" s="3">
        <f t="shared" si="113"/>
        <v>4560118.47</v>
      </c>
    </row>
    <row r="567" spans="1:22" ht="21" customHeight="1">
      <c r="A567" s="16"/>
      <c r="B567" s="12" t="s">
        <v>112</v>
      </c>
      <c r="C567" s="28">
        <f>C568+C569</f>
        <v>6080157.96</v>
      </c>
      <c r="D567" s="28">
        <f>D568+D569</f>
        <v>506679.83</v>
      </c>
      <c r="E567" s="28">
        <f>E568+E569</f>
        <v>1013359.66</v>
      </c>
      <c r="F567" s="28">
        <f>F568+F569</f>
        <v>1520039.49</v>
      </c>
      <c r="G567" s="28"/>
      <c r="H567" s="28">
        <f>H568+H569</f>
        <v>0</v>
      </c>
      <c r="I567" s="28">
        <f>I568+I569</f>
        <v>441587.41</v>
      </c>
      <c r="J567" s="28">
        <f>J568+J569</f>
        <v>628809.03</v>
      </c>
      <c r="L567" s="37">
        <f t="shared" si="114"/>
        <v>506679.83</v>
      </c>
      <c r="M567" s="37">
        <f t="shared" si="115"/>
        <v>506679.82999999996</v>
      </c>
      <c r="N567" s="37"/>
      <c r="O567" s="37">
        <f t="shared" si="116"/>
        <v>441587.41</v>
      </c>
      <c r="P567" s="37">
        <f t="shared" si="117"/>
        <v>187221.62000000005</v>
      </c>
      <c r="R567" s="37">
        <f t="shared" si="118"/>
        <v>506679.83</v>
      </c>
      <c r="S567" s="37">
        <f t="shared" si="119"/>
        <v>571772.25</v>
      </c>
      <c r="T567" s="37">
        <f t="shared" si="120"/>
        <v>891230.46</v>
      </c>
      <c r="U567" s="3">
        <f t="shared" si="112"/>
        <v>5451348.93</v>
      </c>
      <c r="V567" s="3">
        <f t="shared" si="113"/>
        <v>4560118.47</v>
      </c>
    </row>
    <row r="568" spans="1:22" ht="13.5" customHeight="1">
      <c r="A568" s="16"/>
      <c r="B568" s="10" t="s">
        <v>0</v>
      </c>
      <c r="C568" s="11">
        <v>6080157.96</v>
      </c>
      <c r="D568" s="11">
        <v>506679.83</v>
      </c>
      <c r="E568" s="11">
        <v>1013359.66</v>
      </c>
      <c r="F568" s="11">
        <v>1520039.49</v>
      </c>
      <c r="G568" s="11"/>
      <c r="H568" s="11">
        <v>0</v>
      </c>
      <c r="I568" s="11">
        <v>441587.41</v>
      </c>
      <c r="J568" s="11">
        <v>628809.03</v>
      </c>
      <c r="L568" s="37">
        <f t="shared" si="114"/>
        <v>506679.83</v>
      </c>
      <c r="M568" s="37">
        <f t="shared" si="115"/>
        <v>506679.82999999996</v>
      </c>
      <c r="N568" s="37"/>
      <c r="O568" s="37">
        <f t="shared" si="116"/>
        <v>441587.41</v>
      </c>
      <c r="P568" s="37">
        <f t="shared" si="117"/>
        <v>187221.62000000005</v>
      </c>
      <c r="R568" s="37">
        <f t="shared" si="118"/>
        <v>506679.83</v>
      </c>
      <c r="S568" s="37">
        <f t="shared" si="119"/>
        <v>571772.25</v>
      </c>
      <c r="T568" s="37">
        <f t="shared" si="120"/>
        <v>891230.46</v>
      </c>
      <c r="U568" s="3">
        <f t="shared" si="112"/>
        <v>0</v>
      </c>
      <c r="V568" s="3">
        <f t="shared" si="113"/>
        <v>0</v>
      </c>
    </row>
    <row r="569" spans="1:22" ht="13.5" customHeight="1">
      <c r="A569" s="16"/>
      <c r="B569" s="10" t="s">
        <v>2</v>
      </c>
      <c r="C569" s="11">
        <v>0</v>
      </c>
      <c r="D569" s="11">
        <v>0</v>
      </c>
      <c r="E569" s="11">
        <v>0</v>
      </c>
      <c r="F569" s="11">
        <v>0</v>
      </c>
      <c r="G569" s="11"/>
      <c r="H569" s="11">
        <v>0</v>
      </c>
      <c r="I569" s="11">
        <v>0</v>
      </c>
      <c r="J569" s="11">
        <v>0</v>
      </c>
      <c r="L569" s="37">
        <f t="shared" si="114"/>
        <v>0</v>
      </c>
      <c r="M569" s="37">
        <f t="shared" si="115"/>
        <v>0</v>
      </c>
      <c r="N569" s="37"/>
      <c r="O569" s="37">
        <f t="shared" si="116"/>
        <v>0</v>
      </c>
      <c r="P569" s="37">
        <f t="shared" si="117"/>
        <v>0</v>
      </c>
      <c r="R569" s="37">
        <f t="shared" si="118"/>
        <v>0</v>
      </c>
      <c r="S569" s="37">
        <f t="shared" si="119"/>
        <v>0</v>
      </c>
      <c r="T569" s="37">
        <f t="shared" si="120"/>
        <v>0</v>
      </c>
      <c r="U569" s="3">
        <f t="shared" si="112"/>
        <v>19191476.290000007</v>
      </c>
      <c r="V569" s="3">
        <f t="shared" si="113"/>
        <v>19055849.350000005</v>
      </c>
    </row>
    <row r="570" spans="1:22" ht="21" customHeight="1">
      <c r="A570" s="16"/>
      <c r="B570" s="12" t="s">
        <v>41</v>
      </c>
      <c r="C570" s="28">
        <f>C571+C572</f>
        <v>28981098.540000007</v>
      </c>
      <c r="D570" s="28">
        <f>D571+D572</f>
        <v>2835628.09</v>
      </c>
      <c r="E570" s="28">
        <f>E571+E572</f>
        <v>5336188.41</v>
      </c>
      <c r="F570" s="28">
        <f>F571+F572</f>
        <v>9925249.190000001</v>
      </c>
      <c r="G570" s="28"/>
      <c r="H570" s="28">
        <f>H571+H572</f>
        <v>2632639.6599999997</v>
      </c>
      <c r="I570" s="28">
        <f>I571+I572</f>
        <v>4976779.17</v>
      </c>
      <c r="J570" s="28">
        <f>J571+J572</f>
        <v>9789622.250000002</v>
      </c>
      <c r="L570" s="37">
        <f t="shared" si="114"/>
        <v>2500560.3200000003</v>
      </c>
      <c r="M570" s="37">
        <f t="shared" si="115"/>
        <v>4589060.780000001</v>
      </c>
      <c r="N570" s="37"/>
      <c r="O570" s="37">
        <f t="shared" si="116"/>
        <v>2344139.5100000002</v>
      </c>
      <c r="P570" s="37">
        <f t="shared" si="117"/>
        <v>4812843.080000002</v>
      </c>
      <c r="R570" s="37">
        <f t="shared" si="118"/>
        <v>202988.43000000017</v>
      </c>
      <c r="S570" s="37">
        <f t="shared" si="119"/>
        <v>359409.2400000002</v>
      </c>
      <c r="T570" s="37">
        <f t="shared" si="120"/>
        <v>135626.93999999948</v>
      </c>
      <c r="U570" s="3">
        <f t="shared" si="112"/>
        <v>1771259.4</v>
      </c>
      <c r="V570" s="3">
        <f t="shared" si="113"/>
        <v>1635632.46</v>
      </c>
    </row>
    <row r="571" spans="1:22" ht="13.5" customHeight="1">
      <c r="A571" s="16"/>
      <c r="B571" s="10" t="s">
        <v>0</v>
      </c>
      <c r="C571" s="11">
        <v>3021783.92</v>
      </c>
      <c r="D571" s="11">
        <v>468681.24</v>
      </c>
      <c r="E571" s="11">
        <v>927416.3500000001</v>
      </c>
      <c r="F571" s="11">
        <v>1386151.46</v>
      </c>
      <c r="G571" s="11"/>
      <c r="H571" s="11">
        <v>265692.81</v>
      </c>
      <c r="I571" s="11">
        <v>568007.11</v>
      </c>
      <c r="J571" s="11">
        <v>1250524.52</v>
      </c>
      <c r="L571" s="37">
        <f t="shared" si="114"/>
        <v>458735.1100000001</v>
      </c>
      <c r="M571" s="37">
        <f t="shared" si="115"/>
        <v>458735.10999999987</v>
      </c>
      <c r="N571" s="37"/>
      <c r="O571" s="37">
        <f t="shared" si="116"/>
        <v>302314.3</v>
      </c>
      <c r="P571" s="37">
        <f t="shared" si="117"/>
        <v>682517.41</v>
      </c>
      <c r="R571" s="37">
        <f t="shared" si="118"/>
        <v>202988.43</v>
      </c>
      <c r="S571" s="37">
        <f t="shared" si="119"/>
        <v>359409.2400000001</v>
      </c>
      <c r="T571" s="37">
        <f t="shared" si="120"/>
        <v>135626.93999999994</v>
      </c>
      <c r="U571" s="3">
        <f t="shared" si="112"/>
        <v>17420216.89</v>
      </c>
      <c r="V571" s="3">
        <f t="shared" si="113"/>
        <v>17420216.89</v>
      </c>
    </row>
    <row r="572" spans="1:22" ht="13.5" customHeight="1">
      <c r="A572" s="16"/>
      <c r="B572" s="10" t="s">
        <v>2</v>
      </c>
      <c r="C572" s="11">
        <v>25959314.620000005</v>
      </c>
      <c r="D572" s="11">
        <v>2366946.8499999996</v>
      </c>
      <c r="E572" s="11">
        <v>4408772.06</v>
      </c>
      <c r="F572" s="11">
        <v>8539097.730000002</v>
      </c>
      <c r="G572" s="11"/>
      <c r="H572" s="11">
        <v>2366946.8499999996</v>
      </c>
      <c r="I572" s="11">
        <v>4408772.06</v>
      </c>
      <c r="J572" s="11">
        <v>8539097.730000002</v>
      </c>
      <c r="L572" s="37">
        <f t="shared" si="114"/>
        <v>2041825.21</v>
      </c>
      <c r="M572" s="37">
        <f t="shared" si="115"/>
        <v>4130325.6700000027</v>
      </c>
      <c r="N572" s="37"/>
      <c r="O572" s="37">
        <f t="shared" si="116"/>
        <v>2041825.21</v>
      </c>
      <c r="P572" s="37">
        <f t="shared" si="117"/>
        <v>4130325.6700000027</v>
      </c>
      <c r="R572" s="37">
        <f t="shared" si="118"/>
        <v>0</v>
      </c>
      <c r="S572" s="37">
        <f t="shared" si="119"/>
        <v>0</v>
      </c>
      <c r="T572" s="37">
        <f t="shared" si="120"/>
        <v>0</v>
      </c>
      <c r="U572" s="3">
        <f t="shared" si="112"/>
        <v>1935315.49</v>
      </c>
      <c r="V572" s="3">
        <f t="shared" si="113"/>
        <v>1837765.3</v>
      </c>
    </row>
    <row r="573" spans="1:22" ht="13.5" customHeight="1">
      <c r="A573" s="16"/>
      <c r="B573" s="12" t="s">
        <v>99</v>
      </c>
      <c r="C573" s="28">
        <f>C574+C575</f>
        <v>2439084.02</v>
      </c>
      <c r="D573" s="28">
        <f>D574+D575</f>
        <v>252995.39</v>
      </c>
      <c r="E573" s="28">
        <f>E574+E575</f>
        <v>365228.4</v>
      </c>
      <c r="F573" s="28">
        <f>F574+F575</f>
        <v>601318.72</v>
      </c>
      <c r="G573" s="28"/>
      <c r="H573" s="28">
        <f>H574+H575</f>
        <v>0</v>
      </c>
      <c r="I573" s="28">
        <f>I574+I575</f>
        <v>222426.89</v>
      </c>
      <c r="J573" s="28">
        <f>J574+J575</f>
        <v>503768.52999999997</v>
      </c>
      <c r="L573" s="37">
        <f t="shared" si="114"/>
        <v>112233.01000000001</v>
      </c>
      <c r="M573" s="37">
        <f t="shared" si="115"/>
        <v>236090.31999999995</v>
      </c>
      <c r="N573" s="37"/>
      <c r="O573" s="37">
        <f t="shared" si="116"/>
        <v>222426.89</v>
      </c>
      <c r="P573" s="37">
        <f t="shared" si="117"/>
        <v>281341.63999999996</v>
      </c>
      <c r="R573" s="37">
        <f t="shared" si="118"/>
        <v>252995.39</v>
      </c>
      <c r="S573" s="37">
        <f t="shared" si="119"/>
        <v>142801.51</v>
      </c>
      <c r="T573" s="37">
        <f t="shared" si="120"/>
        <v>97550.19</v>
      </c>
      <c r="U573" s="3">
        <f t="shared" si="112"/>
        <v>1935315.49</v>
      </c>
      <c r="V573" s="3">
        <f t="shared" si="113"/>
        <v>1837765.3</v>
      </c>
    </row>
    <row r="574" spans="1:22" ht="13.5" customHeight="1">
      <c r="A574" s="16"/>
      <c r="B574" s="10" t="s">
        <v>0</v>
      </c>
      <c r="C574" s="11">
        <v>2439084.02</v>
      </c>
      <c r="D574" s="11">
        <v>252995.39</v>
      </c>
      <c r="E574" s="11">
        <v>365228.4</v>
      </c>
      <c r="F574" s="11">
        <v>601318.72</v>
      </c>
      <c r="G574" s="11"/>
      <c r="H574" s="11">
        <v>0</v>
      </c>
      <c r="I574" s="11">
        <v>222426.89</v>
      </c>
      <c r="J574" s="11">
        <v>503768.52999999997</v>
      </c>
      <c r="L574" s="37">
        <f t="shared" si="114"/>
        <v>112233.01000000001</v>
      </c>
      <c r="M574" s="37">
        <f t="shared" si="115"/>
        <v>236090.31999999995</v>
      </c>
      <c r="N574" s="37"/>
      <c r="O574" s="37">
        <f t="shared" si="116"/>
        <v>222426.89</v>
      </c>
      <c r="P574" s="37">
        <f t="shared" si="117"/>
        <v>281341.63999999996</v>
      </c>
      <c r="R574" s="37">
        <f t="shared" si="118"/>
        <v>252995.39</v>
      </c>
      <c r="S574" s="37">
        <f t="shared" si="119"/>
        <v>142801.51</v>
      </c>
      <c r="T574" s="37">
        <f t="shared" si="120"/>
        <v>97550.19</v>
      </c>
      <c r="U574" s="3">
        <f aca="true" t="shared" si="121" ref="U574:U605">C575-J575</f>
        <v>0</v>
      </c>
      <c r="V574" s="3">
        <f t="shared" si="113"/>
        <v>0</v>
      </c>
    </row>
    <row r="575" spans="1:22" ht="13.5" customHeight="1">
      <c r="A575" s="16"/>
      <c r="B575" s="10" t="s">
        <v>2</v>
      </c>
      <c r="C575" s="11">
        <v>0</v>
      </c>
      <c r="D575" s="11">
        <v>0</v>
      </c>
      <c r="E575" s="11">
        <v>0</v>
      </c>
      <c r="F575" s="11">
        <v>0</v>
      </c>
      <c r="G575" s="11"/>
      <c r="H575" s="11">
        <v>0</v>
      </c>
      <c r="I575" s="11">
        <v>0</v>
      </c>
      <c r="J575" s="11">
        <v>0</v>
      </c>
      <c r="L575" s="37">
        <f t="shared" si="114"/>
        <v>0</v>
      </c>
      <c r="M575" s="37">
        <f t="shared" si="115"/>
        <v>0</v>
      </c>
      <c r="N575" s="37"/>
      <c r="O575" s="37">
        <f t="shared" si="116"/>
        <v>0</v>
      </c>
      <c r="P575" s="37">
        <f t="shared" si="117"/>
        <v>0</v>
      </c>
      <c r="R575" s="37">
        <f t="shared" si="118"/>
        <v>0</v>
      </c>
      <c r="S575" s="37">
        <f t="shared" si="119"/>
        <v>0</v>
      </c>
      <c r="T575" s="37">
        <f t="shared" si="120"/>
        <v>0</v>
      </c>
      <c r="U575" s="3">
        <f t="shared" si="121"/>
        <v>3150476.37</v>
      </c>
      <c r="V575" s="3">
        <f t="shared" si="113"/>
        <v>2886237</v>
      </c>
    </row>
    <row r="576" spans="1:22" ht="13.5" customHeight="1">
      <c r="A576" s="16"/>
      <c r="B576" s="12" t="s">
        <v>100</v>
      </c>
      <c r="C576" s="28">
        <f>C577+C578</f>
        <v>3670126</v>
      </c>
      <c r="D576" s="28">
        <f>D577+D578</f>
        <v>228158</v>
      </c>
      <c r="E576" s="28">
        <f>E577+E578</f>
        <v>500931</v>
      </c>
      <c r="F576" s="28">
        <f>F577+F578</f>
        <v>783889</v>
      </c>
      <c r="G576" s="28"/>
      <c r="H576" s="28">
        <f>H577+H578</f>
        <v>44682.18</v>
      </c>
      <c r="I576" s="28">
        <f>I577+I578</f>
        <v>155432.86</v>
      </c>
      <c r="J576" s="28">
        <f>J577+J578</f>
        <v>519649.63</v>
      </c>
      <c r="L576" s="37">
        <f t="shared" si="114"/>
        <v>272773</v>
      </c>
      <c r="M576" s="37">
        <f t="shared" si="115"/>
        <v>282958</v>
      </c>
      <c r="N576" s="37"/>
      <c r="O576" s="37">
        <f t="shared" si="116"/>
        <v>110750.68</v>
      </c>
      <c r="P576" s="37">
        <f t="shared" si="117"/>
        <v>364216.77</v>
      </c>
      <c r="R576" s="37">
        <f t="shared" si="118"/>
        <v>183475.82</v>
      </c>
      <c r="S576" s="37">
        <f t="shared" si="119"/>
        <v>345498.14</v>
      </c>
      <c r="T576" s="37">
        <f t="shared" si="120"/>
        <v>264239.37</v>
      </c>
      <c r="U576" s="3">
        <f t="shared" si="121"/>
        <v>3150476.37</v>
      </c>
      <c r="V576" s="3">
        <f t="shared" si="113"/>
        <v>2886237</v>
      </c>
    </row>
    <row r="577" spans="1:22" ht="13.5" customHeight="1">
      <c r="A577" s="16"/>
      <c r="B577" s="10" t="s">
        <v>0</v>
      </c>
      <c r="C577" s="11">
        <v>3670126</v>
      </c>
      <c r="D577" s="11">
        <v>228158</v>
      </c>
      <c r="E577" s="11">
        <v>500931</v>
      </c>
      <c r="F577" s="11">
        <v>783889</v>
      </c>
      <c r="G577" s="11"/>
      <c r="H577" s="11">
        <v>44682.18</v>
      </c>
      <c r="I577" s="11">
        <v>155432.86</v>
      </c>
      <c r="J577" s="11">
        <v>519649.63</v>
      </c>
      <c r="L577" s="37">
        <f t="shared" si="114"/>
        <v>272773</v>
      </c>
      <c r="M577" s="37">
        <f t="shared" si="115"/>
        <v>282958</v>
      </c>
      <c r="N577" s="37"/>
      <c r="O577" s="37">
        <f t="shared" si="116"/>
        <v>110750.68</v>
      </c>
      <c r="P577" s="37">
        <f t="shared" si="117"/>
        <v>364216.77</v>
      </c>
      <c r="R577" s="37">
        <f t="shared" si="118"/>
        <v>183475.82</v>
      </c>
      <c r="S577" s="37">
        <f t="shared" si="119"/>
        <v>345498.14</v>
      </c>
      <c r="T577" s="37">
        <f t="shared" si="120"/>
        <v>264239.37</v>
      </c>
      <c r="U577" s="3">
        <f t="shared" si="121"/>
        <v>0</v>
      </c>
      <c r="V577" s="3">
        <f t="shared" si="113"/>
        <v>0</v>
      </c>
    </row>
    <row r="578" spans="1:22" ht="13.5" customHeight="1">
      <c r="A578" s="16"/>
      <c r="B578" s="10" t="s">
        <v>2</v>
      </c>
      <c r="C578" s="11">
        <v>0</v>
      </c>
      <c r="D578" s="11">
        <v>0</v>
      </c>
      <c r="E578" s="11">
        <v>0</v>
      </c>
      <c r="F578" s="11">
        <v>0</v>
      </c>
      <c r="G578" s="11"/>
      <c r="H578" s="11">
        <v>0</v>
      </c>
      <c r="I578" s="11">
        <v>0</v>
      </c>
      <c r="J578" s="11">
        <v>0</v>
      </c>
      <c r="L578" s="37">
        <f t="shared" si="114"/>
        <v>0</v>
      </c>
      <c r="M578" s="37">
        <f t="shared" si="115"/>
        <v>0</v>
      </c>
      <c r="N578" s="37"/>
      <c r="O578" s="37">
        <f t="shared" si="116"/>
        <v>0</v>
      </c>
      <c r="P578" s="37">
        <f t="shared" si="117"/>
        <v>0</v>
      </c>
      <c r="R578" s="37">
        <f t="shared" si="118"/>
        <v>0</v>
      </c>
      <c r="S578" s="37">
        <f t="shared" si="119"/>
        <v>0</v>
      </c>
      <c r="T578" s="37">
        <f t="shared" si="120"/>
        <v>0</v>
      </c>
      <c r="U578" s="3">
        <f t="shared" si="121"/>
        <v>70105000</v>
      </c>
      <c r="V578" s="3">
        <f t="shared" si="113"/>
        <v>70000050</v>
      </c>
    </row>
    <row r="579" spans="1:22" ht="13.5" customHeight="1">
      <c r="A579" s="16"/>
      <c r="B579" s="12" t="s">
        <v>111</v>
      </c>
      <c r="C579" s="28">
        <f>C580+C581</f>
        <v>72996000</v>
      </c>
      <c r="D579" s="28">
        <f>D580+D581</f>
        <v>998650</v>
      </c>
      <c r="E579" s="28">
        <f>E580+E581</f>
        <v>1997300</v>
      </c>
      <c r="F579" s="28">
        <f>F580+F581</f>
        <v>2995950</v>
      </c>
      <c r="G579" s="28"/>
      <c r="H579" s="28">
        <f>H580+H581</f>
        <v>959000</v>
      </c>
      <c r="I579" s="28">
        <f>I580+I581</f>
        <v>1932000</v>
      </c>
      <c r="J579" s="28">
        <f>J580+J581</f>
        <v>2891000</v>
      </c>
      <c r="L579" s="37">
        <f t="shared" si="114"/>
        <v>998650</v>
      </c>
      <c r="M579" s="37">
        <f t="shared" si="115"/>
        <v>998650</v>
      </c>
      <c r="N579" s="37"/>
      <c r="O579" s="37">
        <f t="shared" si="116"/>
        <v>973000</v>
      </c>
      <c r="P579" s="37">
        <f t="shared" si="117"/>
        <v>959000</v>
      </c>
      <c r="R579" s="37">
        <f t="shared" si="118"/>
        <v>39650</v>
      </c>
      <c r="S579" s="37">
        <f t="shared" si="119"/>
        <v>65300</v>
      </c>
      <c r="T579" s="37">
        <f t="shared" si="120"/>
        <v>104950</v>
      </c>
      <c r="U579" s="3">
        <f t="shared" si="121"/>
        <v>70105000</v>
      </c>
      <c r="V579" s="3">
        <f t="shared" si="113"/>
        <v>70000050</v>
      </c>
    </row>
    <row r="580" spans="1:22" ht="13.5" customHeight="1">
      <c r="A580" s="16"/>
      <c r="B580" s="10" t="s">
        <v>0</v>
      </c>
      <c r="C580" s="11">
        <v>72996000</v>
      </c>
      <c r="D580" s="11">
        <v>998650</v>
      </c>
      <c r="E580" s="11">
        <v>1997300</v>
      </c>
      <c r="F580" s="11">
        <v>2995950</v>
      </c>
      <c r="G580" s="11"/>
      <c r="H580" s="11">
        <v>959000</v>
      </c>
      <c r="I580" s="11">
        <v>1932000</v>
      </c>
      <c r="J580" s="11">
        <v>2891000</v>
      </c>
      <c r="L580" s="37">
        <f t="shared" si="114"/>
        <v>998650</v>
      </c>
      <c r="M580" s="37">
        <f t="shared" si="115"/>
        <v>998650</v>
      </c>
      <c r="N580" s="37"/>
      <c r="O580" s="37">
        <f t="shared" si="116"/>
        <v>973000</v>
      </c>
      <c r="P580" s="37">
        <f t="shared" si="117"/>
        <v>959000</v>
      </c>
      <c r="R580" s="37">
        <f t="shared" si="118"/>
        <v>39650</v>
      </c>
      <c r="S580" s="37">
        <f t="shared" si="119"/>
        <v>65300</v>
      </c>
      <c r="T580" s="37">
        <f t="shared" si="120"/>
        <v>104950</v>
      </c>
      <c r="U580" s="3">
        <f t="shared" si="121"/>
        <v>0</v>
      </c>
      <c r="V580" s="3">
        <f aca="true" t="shared" si="122" ref="V580:V605">C581-F581</f>
        <v>0</v>
      </c>
    </row>
    <row r="581" spans="1:22" ht="13.5" customHeight="1">
      <c r="A581" s="16"/>
      <c r="B581" s="10" t="s">
        <v>2</v>
      </c>
      <c r="C581" s="11">
        <v>0</v>
      </c>
      <c r="D581" s="11">
        <v>0</v>
      </c>
      <c r="E581" s="11">
        <v>0</v>
      </c>
      <c r="F581" s="11">
        <v>0</v>
      </c>
      <c r="G581" s="11"/>
      <c r="H581" s="11">
        <v>0</v>
      </c>
      <c r="I581" s="11">
        <v>0</v>
      </c>
      <c r="J581" s="11">
        <v>0</v>
      </c>
      <c r="L581" s="37">
        <f t="shared" si="114"/>
        <v>0</v>
      </c>
      <c r="M581" s="37">
        <f t="shared" si="115"/>
        <v>0</v>
      </c>
      <c r="N581" s="37"/>
      <c r="O581" s="37">
        <f t="shared" si="116"/>
        <v>0</v>
      </c>
      <c r="P581" s="37">
        <f t="shared" si="117"/>
        <v>0</v>
      </c>
      <c r="R581" s="37">
        <f t="shared" si="118"/>
        <v>0</v>
      </c>
      <c r="S581" s="37">
        <f t="shared" si="119"/>
        <v>0</v>
      </c>
      <c r="T581" s="37">
        <f t="shared" si="120"/>
        <v>0</v>
      </c>
      <c r="U581" s="3">
        <f t="shared" si="121"/>
        <v>75523964.2</v>
      </c>
      <c r="V581" s="3">
        <f t="shared" si="122"/>
        <v>64240971.7</v>
      </c>
    </row>
    <row r="582" spans="1:22" ht="21" customHeight="1">
      <c r="A582" s="16"/>
      <c r="B582" s="12" t="s">
        <v>40</v>
      </c>
      <c r="C582" s="28">
        <f>C583+C584</f>
        <v>82298014.34</v>
      </c>
      <c r="D582" s="28">
        <f>D583+D584</f>
        <v>5550380.57</v>
      </c>
      <c r="E582" s="28">
        <f>E583+E584</f>
        <v>10355102.07</v>
      </c>
      <c r="F582" s="28">
        <f>F583+F584</f>
        <v>18057042.64</v>
      </c>
      <c r="G582" s="28"/>
      <c r="H582" s="28">
        <f>H583+H584</f>
        <v>0</v>
      </c>
      <c r="I582" s="28">
        <f>I583+I584</f>
        <v>3346301.9299999997</v>
      </c>
      <c r="J582" s="28">
        <f>J583+J584</f>
        <v>6774050.14</v>
      </c>
      <c r="L582" s="37">
        <f t="shared" si="114"/>
        <v>4804721.5</v>
      </c>
      <c r="M582" s="37">
        <f t="shared" si="115"/>
        <v>7701940.57</v>
      </c>
      <c r="N582" s="37"/>
      <c r="O582" s="37">
        <f t="shared" si="116"/>
        <v>3346301.9299999997</v>
      </c>
      <c r="P582" s="37">
        <f t="shared" si="117"/>
        <v>3427748.21</v>
      </c>
      <c r="R582" s="37">
        <f t="shared" si="118"/>
        <v>5550380.57</v>
      </c>
      <c r="S582" s="37">
        <f t="shared" si="119"/>
        <v>7008800.140000001</v>
      </c>
      <c r="T582" s="37">
        <f t="shared" si="120"/>
        <v>11282992.5</v>
      </c>
      <c r="U582" s="3">
        <f t="shared" si="121"/>
        <v>39201789.23</v>
      </c>
      <c r="V582" s="3">
        <f t="shared" si="122"/>
        <v>31863863.409999996</v>
      </c>
    </row>
    <row r="583" spans="1:22" ht="13.5" customHeight="1">
      <c r="A583" s="16"/>
      <c r="B583" s="10" t="s">
        <v>0</v>
      </c>
      <c r="C583" s="11">
        <v>44106396.37</v>
      </c>
      <c r="D583" s="11">
        <v>3672844.34</v>
      </c>
      <c r="E583" s="11">
        <v>8477566.07</v>
      </c>
      <c r="F583" s="11">
        <v>12242532.959999999</v>
      </c>
      <c r="G583" s="11"/>
      <c r="H583" s="11">
        <v>0</v>
      </c>
      <c r="I583" s="11">
        <v>1476858.93</v>
      </c>
      <c r="J583" s="11">
        <v>4904607.14</v>
      </c>
      <c r="L583" s="37">
        <f t="shared" si="114"/>
        <v>4804721.73</v>
      </c>
      <c r="M583" s="37">
        <f t="shared" si="115"/>
        <v>3764966.8899999987</v>
      </c>
      <c r="N583" s="37"/>
      <c r="O583" s="37">
        <f t="shared" si="116"/>
        <v>1476858.93</v>
      </c>
      <c r="P583" s="37">
        <f t="shared" si="117"/>
        <v>3427748.21</v>
      </c>
      <c r="R583" s="37">
        <f t="shared" si="118"/>
        <v>3672844.34</v>
      </c>
      <c r="S583" s="37">
        <f t="shared" si="119"/>
        <v>7000707.140000001</v>
      </c>
      <c r="T583" s="37">
        <f t="shared" si="120"/>
        <v>7337925.819999999</v>
      </c>
      <c r="U583" s="3">
        <f t="shared" si="121"/>
        <v>36322174.97</v>
      </c>
      <c r="V583" s="3">
        <f t="shared" si="122"/>
        <v>32377108.29</v>
      </c>
    </row>
    <row r="584" spans="1:22" ht="13.5" customHeight="1">
      <c r="A584" s="16"/>
      <c r="B584" s="10" t="s">
        <v>2</v>
      </c>
      <c r="C584" s="11">
        <v>38191617.97</v>
      </c>
      <c r="D584" s="11">
        <v>1877536.23</v>
      </c>
      <c r="E584" s="11">
        <v>1877536</v>
      </c>
      <c r="F584" s="11">
        <v>5814509.68</v>
      </c>
      <c r="G584" s="11"/>
      <c r="H584" s="11">
        <v>0</v>
      </c>
      <c r="I584" s="11">
        <v>1869443</v>
      </c>
      <c r="J584" s="11">
        <v>1869443</v>
      </c>
      <c r="L584" s="37">
        <v>0</v>
      </c>
      <c r="M584" s="37">
        <f t="shared" si="115"/>
        <v>3936973.6799999997</v>
      </c>
      <c r="N584" s="37"/>
      <c r="O584" s="37">
        <f t="shared" si="116"/>
        <v>1869443</v>
      </c>
      <c r="P584" s="37">
        <f t="shared" si="117"/>
        <v>0</v>
      </c>
      <c r="R584" s="37">
        <f t="shared" si="118"/>
        <v>1877536.23</v>
      </c>
      <c r="S584" s="37">
        <f t="shared" si="119"/>
        <v>8093</v>
      </c>
      <c r="T584" s="37">
        <f t="shared" si="120"/>
        <v>3945066.6799999997</v>
      </c>
      <c r="U584" s="3">
        <f t="shared" si="121"/>
        <v>77522.22</v>
      </c>
      <c r="V584" s="3">
        <f t="shared" si="122"/>
        <v>77522.22</v>
      </c>
    </row>
    <row r="585" spans="1:22" ht="13.5" customHeight="1">
      <c r="A585" s="16"/>
      <c r="B585" s="12" t="s">
        <v>148</v>
      </c>
      <c r="C585" s="28">
        <f>C586+C587</f>
        <v>154940.04</v>
      </c>
      <c r="D585" s="28">
        <f>D586+D587</f>
        <v>77417.82</v>
      </c>
      <c r="E585" s="28">
        <f>E586+E587</f>
        <v>77417.82</v>
      </c>
      <c r="F585" s="28">
        <f>F586+F587</f>
        <v>77417.82</v>
      </c>
      <c r="G585" s="28"/>
      <c r="H585" s="28">
        <f>H586+H587</f>
        <v>77417.82</v>
      </c>
      <c r="I585" s="28">
        <f>I586+I587</f>
        <v>77417.82</v>
      </c>
      <c r="J585" s="28">
        <f>J586+J587</f>
        <v>77417.82</v>
      </c>
      <c r="L585" s="37">
        <f t="shared" si="114"/>
        <v>0</v>
      </c>
      <c r="M585" s="37">
        <f t="shared" si="115"/>
        <v>0</v>
      </c>
      <c r="N585" s="37"/>
      <c r="O585" s="37">
        <f t="shared" si="116"/>
        <v>0</v>
      </c>
      <c r="P585" s="37">
        <f t="shared" si="117"/>
        <v>0</v>
      </c>
      <c r="R585" s="37">
        <f t="shared" si="118"/>
        <v>0</v>
      </c>
      <c r="S585" s="37">
        <f t="shared" si="119"/>
        <v>0</v>
      </c>
      <c r="T585" s="37">
        <f t="shared" si="120"/>
        <v>0</v>
      </c>
      <c r="U585" s="3">
        <f t="shared" si="121"/>
        <v>77522.22</v>
      </c>
      <c r="V585" s="3">
        <f t="shared" si="122"/>
        <v>77522.22</v>
      </c>
    </row>
    <row r="586" spans="1:22" ht="13.5" customHeight="1">
      <c r="A586" s="16"/>
      <c r="B586" s="10" t="s">
        <v>0</v>
      </c>
      <c r="C586" s="11">
        <v>154940.04</v>
      </c>
      <c r="D586" s="11">
        <v>77417.82</v>
      </c>
      <c r="E586" s="11">
        <v>77417.82</v>
      </c>
      <c r="F586" s="11">
        <v>77417.82</v>
      </c>
      <c r="G586" s="11"/>
      <c r="H586" s="11">
        <v>77417.82</v>
      </c>
      <c r="I586" s="11">
        <v>77417.82</v>
      </c>
      <c r="J586" s="11">
        <v>77417.82</v>
      </c>
      <c r="L586" s="37">
        <f t="shared" si="114"/>
        <v>0</v>
      </c>
      <c r="M586" s="37">
        <f t="shared" si="115"/>
        <v>0</v>
      </c>
      <c r="N586" s="37"/>
      <c r="O586" s="37">
        <f t="shared" si="116"/>
        <v>0</v>
      </c>
      <c r="P586" s="37">
        <f t="shared" si="117"/>
        <v>0</v>
      </c>
      <c r="R586" s="37">
        <f t="shared" si="118"/>
        <v>0</v>
      </c>
      <c r="S586" s="37">
        <f t="shared" si="119"/>
        <v>0</v>
      </c>
      <c r="T586" s="37">
        <f t="shared" si="120"/>
        <v>0</v>
      </c>
      <c r="U586" s="3">
        <f t="shared" si="121"/>
        <v>0</v>
      </c>
      <c r="V586" s="3">
        <f t="shared" si="122"/>
        <v>0</v>
      </c>
    </row>
    <row r="587" spans="1:22" ht="13.5" customHeight="1">
      <c r="A587" s="16"/>
      <c r="B587" s="10" t="s">
        <v>2</v>
      </c>
      <c r="C587" s="11">
        <v>0</v>
      </c>
      <c r="D587" s="11">
        <v>0</v>
      </c>
      <c r="E587" s="11">
        <v>0</v>
      </c>
      <c r="F587" s="11">
        <v>0</v>
      </c>
      <c r="G587" s="11"/>
      <c r="H587" s="11">
        <v>0</v>
      </c>
      <c r="I587" s="11">
        <v>0</v>
      </c>
      <c r="J587" s="11">
        <v>0</v>
      </c>
      <c r="L587" s="37">
        <f t="shared" si="114"/>
        <v>0</v>
      </c>
      <c r="M587" s="37">
        <f t="shared" si="115"/>
        <v>0</v>
      </c>
      <c r="N587" s="37"/>
      <c r="O587" s="37">
        <f t="shared" si="116"/>
        <v>0</v>
      </c>
      <c r="P587" s="37">
        <f t="shared" si="117"/>
        <v>0</v>
      </c>
      <c r="R587" s="37">
        <f t="shared" si="118"/>
        <v>0</v>
      </c>
      <c r="S587" s="37">
        <f t="shared" si="119"/>
        <v>0</v>
      </c>
      <c r="T587" s="37">
        <f t="shared" si="120"/>
        <v>0</v>
      </c>
      <c r="U587" s="3">
        <f t="shared" si="121"/>
        <v>220940</v>
      </c>
      <c r="V587" s="3">
        <f t="shared" si="122"/>
        <v>200000</v>
      </c>
    </row>
    <row r="588" spans="1:22" ht="13.5" customHeight="1">
      <c r="A588" s="16"/>
      <c r="B588" s="12" t="s">
        <v>101</v>
      </c>
      <c r="C588" s="28">
        <f>C589+C590</f>
        <v>300000</v>
      </c>
      <c r="D588" s="28">
        <f>D589+D590</f>
        <v>0</v>
      </c>
      <c r="E588" s="28">
        <f>E589+E590</f>
        <v>0</v>
      </c>
      <c r="F588" s="28">
        <f>F589+F590</f>
        <v>100000</v>
      </c>
      <c r="G588" s="28"/>
      <c r="H588" s="28">
        <f>H589+H590</f>
        <v>0</v>
      </c>
      <c r="I588" s="28">
        <f>I589+I590</f>
        <v>0</v>
      </c>
      <c r="J588" s="28">
        <f>J589+J590</f>
        <v>79060</v>
      </c>
      <c r="L588" s="37">
        <f t="shared" si="114"/>
        <v>0</v>
      </c>
      <c r="M588" s="37">
        <f t="shared" si="115"/>
        <v>100000</v>
      </c>
      <c r="N588" s="37"/>
      <c r="O588" s="37">
        <f t="shared" si="116"/>
        <v>0</v>
      </c>
      <c r="P588" s="37">
        <f t="shared" si="117"/>
        <v>79060</v>
      </c>
      <c r="R588" s="37">
        <f t="shared" si="118"/>
        <v>0</v>
      </c>
      <c r="S588" s="37">
        <f t="shared" si="119"/>
        <v>0</v>
      </c>
      <c r="T588" s="37">
        <f t="shared" si="120"/>
        <v>20940</v>
      </c>
      <c r="U588" s="3">
        <f t="shared" si="121"/>
        <v>220940</v>
      </c>
      <c r="V588" s="3">
        <f t="shared" si="122"/>
        <v>200000</v>
      </c>
    </row>
    <row r="589" spans="1:22" ht="13.5" customHeight="1">
      <c r="A589" s="16"/>
      <c r="B589" s="10" t="s">
        <v>0</v>
      </c>
      <c r="C589" s="11">
        <v>300000</v>
      </c>
      <c r="D589" s="11">
        <v>0</v>
      </c>
      <c r="E589" s="11">
        <v>0</v>
      </c>
      <c r="F589" s="11">
        <v>100000</v>
      </c>
      <c r="G589" s="11"/>
      <c r="H589" s="11">
        <v>0</v>
      </c>
      <c r="I589" s="11">
        <v>0</v>
      </c>
      <c r="J589" s="11">
        <v>79060</v>
      </c>
      <c r="L589" s="37">
        <f t="shared" si="114"/>
        <v>0</v>
      </c>
      <c r="M589" s="37">
        <f t="shared" si="115"/>
        <v>100000</v>
      </c>
      <c r="N589" s="37"/>
      <c r="O589" s="37">
        <f t="shared" si="116"/>
        <v>0</v>
      </c>
      <c r="P589" s="37">
        <f t="shared" si="117"/>
        <v>79060</v>
      </c>
      <c r="R589" s="37">
        <f t="shared" si="118"/>
        <v>0</v>
      </c>
      <c r="S589" s="37">
        <f t="shared" si="119"/>
        <v>0</v>
      </c>
      <c r="T589" s="37">
        <f t="shared" si="120"/>
        <v>20940</v>
      </c>
      <c r="U589" s="3">
        <f t="shared" si="121"/>
        <v>0</v>
      </c>
      <c r="V589" s="3">
        <f t="shared" si="122"/>
        <v>0</v>
      </c>
    </row>
    <row r="590" spans="1:22" ht="13.5" customHeight="1">
      <c r="A590" s="16"/>
      <c r="B590" s="10" t="s">
        <v>2</v>
      </c>
      <c r="C590" s="11">
        <v>0</v>
      </c>
      <c r="D590" s="11">
        <v>0</v>
      </c>
      <c r="E590" s="11">
        <v>0</v>
      </c>
      <c r="F590" s="11">
        <v>0</v>
      </c>
      <c r="G590" s="11"/>
      <c r="H590" s="11">
        <v>0</v>
      </c>
      <c r="I590" s="11">
        <v>0</v>
      </c>
      <c r="J590" s="11">
        <v>0</v>
      </c>
      <c r="L590" s="37">
        <f t="shared" si="114"/>
        <v>0</v>
      </c>
      <c r="M590" s="37">
        <f t="shared" si="115"/>
        <v>0</v>
      </c>
      <c r="N590" s="37"/>
      <c r="O590" s="37">
        <f t="shared" si="116"/>
        <v>0</v>
      </c>
      <c r="P590" s="37">
        <f t="shared" si="117"/>
        <v>0</v>
      </c>
      <c r="R590" s="37">
        <f t="shared" si="118"/>
        <v>0</v>
      </c>
      <c r="S590" s="37">
        <f t="shared" si="119"/>
        <v>0</v>
      </c>
      <c r="T590" s="37">
        <f t="shared" si="120"/>
        <v>0</v>
      </c>
      <c r="U590" s="3">
        <f t="shared" si="121"/>
        <v>3406234.090000001</v>
      </c>
      <c r="V590" s="3">
        <f t="shared" si="122"/>
        <v>2947852.3900000006</v>
      </c>
    </row>
    <row r="591" spans="1:22" ht="13.5" customHeight="1">
      <c r="A591" s="16"/>
      <c r="B591" s="12" t="s">
        <v>122</v>
      </c>
      <c r="C591" s="28">
        <f>C592+C593</f>
        <v>5012739.390000001</v>
      </c>
      <c r="D591" s="28">
        <f>D592+D593</f>
        <v>327170.95</v>
      </c>
      <c r="E591" s="28">
        <f>E592+E593</f>
        <v>1147051.3199999998</v>
      </c>
      <c r="F591" s="28">
        <f>F592+F593</f>
        <v>2064887</v>
      </c>
      <c r="G591" s="28"/>
      <c r="H591" s="28">
        <f>H592+H593</f>
        <v>327170.95</v>
      </c>
      <c r="I591" s="28">
        <f>I592+I593</f>
        <v>973516.24</v>
      </c>
      <c r="J591" s="28">
        <f>J592+J593</f>
        <v>1606505.3</v>
      </c>
      <c r="L591" s="37">
        <f t="shared" si="114"/>
        <v>819880.3699999999</v>
      </c>
      <c r="M591" s="37">
        <f t="shared" si="115"/>
        <v>917835.6800000002</v>
      </c>
      <c r="N591" s="37"/>
      <c r="O591" s="37">
        <f t="shared" si="116"/>
        <v>646345.29</v>
      </c>
      <c r="P591" s="37">
        <f t="shared" si="117"/>
        <v>632989.06</v>
      </c>
      <c r="R591" s="37">
        <f t="shared" si="118"/>
        <v>0</v>
      </c>
      <c r="S591" s="37">
        <f t="shared" si="119"/>
        <v>173535.07999999984</v>
      </c>
      <c r="T591" s="37">
        <f t="shared" si="120"/>
        <v>458381.69999999995</v>
      </c>
      <c r="U591" s="3">
        <f t="shared" si="121"/>
        <v>3406234.090000001</v>
      </c>
      <c r="V591" s="3">
        <f t="shared" si="122"/>
        <v>2947852.3900000006</v>
      </c>
    </row>
    <row r="592" spans="1:22" ht="13.5" customHeight="1">
      <c r="A592" s="16"/>
      <c r="B592" s="10" t="s">
        <v>0</v>
      </c>
      <c r="C592" s="11">
        <v>5012739.390000001</v>
      </c>
      <c r="D592" s="11">
        <v>327170.95</v>
      </c>
      <c r="E592" s="11">
        <v>1147051.3199999998</v>
      </c>
      <c r="F592" s="11">
        <v>2064887</v>
      </c>
      <c r="G592" s="11"/>
      <c r="H592" s="11">
        <v>327170.95</v>
      </c>
      <c r="I592" s="11">
        <v>973516.24</v>
      </c>
      <c r="J592" s="11">
        <v>1606505.3</v>
      </c>
      <c r="L592" s="37">
        <f t="shared" si="114"/>
        <v>819880.3699999999</v>
      </c>
      <c r="M592" s="37">
        <f t="shared" si="115"/>
        <v>917835.6800000002</v>
      </c>
      <c r="N592" s="37"/>
      <c r="O592" s="37">
        <f t="shared" si="116"/>
        <v>646345.29</v>
      </c>
      <c r="P592" s="37">
        <f t="shared" si="117"/>
        <v>632989.06</v>
      </c>
      <c r="R592" s="37">
        <f t="shared" si="118"/>
        <v>0</v>
      </c>
      <c r="S592" s="37">
        <f t="shared" si="119"/>
        <v>173535.07999999984</v>
      </c>
      <c r="T592" s="37">
        <f t="shared" si="120"/>
        <v>458381.69999999995</v>
      </c>
      <c r="U592" s="3">
        <f t="shared" si="121"/>
        <v>0</v>
      </c>
      <c r="V592" s="3">
        <f t="shared" si="122"/>
        <v>0</v>
      </c>
    </row>
    <row r="593" spans="1:22" ht="13.5" customHeight="1">
      <c r="A593" s="16"/>
      <c r="B593" s="10" t="s">
        <v>2</v>
      </c>
      <c r="C593" s="11">
        <v>0</v>
      </c>
      <c r="D593" s="11">
        <v>0</v>
      </c>
      <c r="E593" s="11">
        <v>0</v>
      </c>
      <c r="F593" s="11">
        <v>0</v>
      </c>
      <c r="G593" s="11"/>
      <c r="H593" s="11">
        <v>0</v>
      </c>
      <c r="I593" s="11">
        <v>0</v>
      </c>
      <c r="J593" s="11">
        <v>0</v>
      </c>
      <c r="L593" s="37">
        <f t="shared" si="114"/>
        <v>0</v>
      </c>
      <c r="M593" s="37">
        <f t="shared" si="115"/>
        <v>0</v>
      </c>
      <c r="N593" s="37"/>
      <c r="O593" s="37">
        <f t="shared" si="116"/>
        <v>0</v>
      </c>
      <c r="P593" s="37">
        <f t="shared" si="117"/>
        <v>0</v>
      </c>
      <c r="R593" s="37">
        <f t="shared" si="118"/>
        <v>0</v>
      </c>
      <c r="S593" s="37">
        <f t="shared" si="119"/>
        <v>0</v>
      </c>
      <c r="T593" s="37">
        <f t="shared" si="120"/>
        <v>0</v>
      </c>
      <c r="U593" s="3">
        <f t="shared" si="121"/>
        <v>1839364.48</v>
      </c>
      <c r="V593" s="3">
        <f t="shared" si="122"/>
        <v>1287453.1</v>
      </c>
    </row>
    <row r="594" spans="1:22" ht="21" customHeight="1">
      <c r="A594" s="16"/>
      <c r="B594" s="12" t="s">
        <v>196</v>
      </c>
      <c r="C594" s="29">
        <f>C595+C596</f>
        <v>2282710.08</v>
      </c>
      <c r="D594" s="29">
        <f>D595+D596</f>
        <v>130431.05</v>
      </c>
      <c r="E594" s="29">
        <f>E595+E596</f>
        <v>260862.1</v>
      </c>
      <c r="F594" s="29">
        <f>F595+F596</f>
        <v>995256.98</v>
      </c>
      <c r="G594" s="29"/>
      <c r="H594" s="29">
        <f>H595+H596</f>
        <v>130431.05</v>
      </c>
      <c r="I594" s="29">
        <f>I595+I596</f>
        <v>260862.1</v>
      </c>
      <c r="J594" s="29">
        <f>J595+J596</f>
        <v>443345.60000000003</v>
      </c>
      <c r="L594" s="37">
        <f t="shared" si="114"/>
        <v>130431.05</v>
      </c>
      <c r="M594" s="37">
        <f t="shared" si="115"/>
        <v>734394.88</v>
      </c>
      <c r="N594" s="37"/>
      <c r="O594" s="37">
        <f t="shared" si="116"/>
        <v>130431.05</v>
      </c>
      <c r="P594" s="37">
        <f t="shared" si="117"/>
        <v>182483.50000000003</v>
      </c>
      <c r="R594" s="37">
        <f t="shared" si="118"/>
        <v>0</v>
      </c>
      <c r="S594" s="37">
        <f t="shared" si="119"/>
        <v>0</v>
      </c>
      <c r="T594" s="37">
        <f t="shared" si="120"/>
        <v>551911.3799999999</v>
      </c>
      <c r="U594" s="3">
        <f t="shared" si="121"/>
        <v>1839364.48</v>
      </c>
      <c r="V594" s="3">
        <f t="shared" si="122"/>
        <v>1287453.1</v>
      </c>
    </row>
    <row r="595" spans="1:22" ht="13.5" customHeight="1">
      <c r="A595" s="16"/>
      <c r="B595" s="10" t="s">
        <v>0</v>
      </c>
      <c r="C595" s="11">
        <v>2282710.08</v>
      </c>
      <c r="D595" s="11">
        <v>130431.05</v>
      </c>
      <c r="E595" s="11">
        <v>260862.1</v>
      </c>
      <c r="F595" s="11">
        <v>995256.98</v>
      </c>
      <c r="G595" s="11"/>
      <c r="H595" s="11">
        <v>130431.05</v>
      </c>
      <c r="I595" s="11">
        <v>260862.1</v>
      </c>
      <c r="J595" s="11">
        <v>443345.60000000003</v>
      </c>
      <c r="L595" s="37">
        <f t="shared" si="114"/>
        <v>130431.05</v>
      </c>
      <c r="M595" s="37">
        <f t="shared" si="115"/>
        <v>734394.88</v>
      </c>
      <c r="N595" s="37"/>
      <c r="O595" s="37">
        <f t="shared" si="116"/>
        <v>130431.05</v>
      </c>
      <c r="P595" s="37">
        <f t="shared" si="117"/>
        <v>182483.50000000003</v>
      </c>
      <c r="R595" s="37">
        <f t="shared" si="118"/>
        <v>0</v>
      </c>
      <c r="S595" s="37">
        <f t="shared" si="119"/>
        <v>0</v>
      </c>
      <c r="T595" s="37">
        <f t="shared" si="120"/>
        <v>551911.3799999999</v>
      </c>
      <c r="U595" s="3">
        <f t="shared" si="121"/>
        <v>0</v>
      </c>
      <c r="V595" s="3">
        <f t="shared" si="122"/>
        <v>0</v>
      </c>
    </row>
    <row r="596" spans="1:22" ht="13.5" customHeight="1">
      <c r="A596" s="16"/>
      <c r="B596" s="10" t="s">
        <v>2</v>
      </c>
      <c r="C596" s="11">
        <v>0</v>
      </c>
      <c r="D596" s="11">
        <v>0</v>
      </c>
      <c r="E596" s="11">
        <v>0</v>
      </c>
      <c r="F596" s="11">
        <v>0</v>
      </c>
      <c r="G596" s="11"/>
      <c r="H596" s="11">
        <v>0</v>
      </c>
      <c r="I596" s="11">
        <v>0</v>
      </c>
      <c r="J596" s="11">
        <v>0</v>
      </c>
      <c r="L596" s="37">
        <f t="shared" si="114"/>
        <v>0</v>
      </c>
      <c r="M596" s="37">
        <f t="shared" si="115"/>
        <v>0</v>
      </c>
      <c r="N596" s="37"/>
      <c r="O596" s="37">
        <f t="shared" si="116"/>
        <v>0</v>
      </c>
      <c r="P596" s="37">
        <f t="shared" si="117"/>
        <v>0</v>
      </c>
      <c r="R596" s="37">
        <f t="shared" si="118"/>
        <v>0</v>
      </c>
      <c r="S596" s="37">
        <f t="shared" si="119"/>
        <v>0</v>
      </c>
      <c r="T596" s="37">
        <f t="shared" si="120"/>
        <v>0</v>
      </c>
      <c r="U596" s="3">
        <f t="shared" si="121"/>
        <v>3085574.670000001</v>
      </c>
      <c r="V596" s="3">
        <f t="shared" si="122"/>
        <v>3085574.670000001</v>
      </c>
    </row>
    <row r="597" spans="1:22" ht="21" customHeight="1">
      <c r="A597" s="16"/>
      <c r="B597" s="12" t="s">
        <v>82</v>
      </c>
      <c r="C597" s="28">
        <f>C598+C599</f>
        <v>3953284.6200000006</v>
      </c>
      <c r="D597" s="28">
        <f>D598+D599</f>
        <v>218193.25</v>
      </c>
      <c r="E597" s="28">
        <f>E598+E599</f>
        <v>517731.5</v>
      </c>
      <c r="F597" s="28">
        <f>F598+F599</f>
        <v>867709.95</v>
      </c>
      <c r="G597" s="28"/>
      <c r="H597" s="28">
        <f>H598+H599</f>
        <v>218193.25</v>
      </c>
      <c r="I597" s="28">
        <f>I598+I599</f>
        <v>517731.5</v>
      </c>
      <c r="J597" s="28">
        <f>J598+J599</f>
        <v>867709.95</v>
      </c>
      <c r="L597" s="37">
        <f t="shared" si="114"/>
        <v>299538.25</v>
      </c>
      <c r="M597" s="37">
        <f t="shared" si="115"/>
        <v>349978.44999999995</v>
      </c>
      <c r="N597" s="37"/>
      <c r="O597" s="37">
        <f t="shared" si="116"/>
        <v>299538.25</v>
      </c>
      <c r="P597" s="37">
        <f t="shared" si="117"/>
        <v>349978.44999999995</v>
      </c>
      <c r="R597" s="37">
        <f t="shared" si="118"/>
        <v>0</v>
      </c>
      <c r="S597" s="37">
        <f t="shared" si="119"/>
        <v>0</v>
      </c>
      <c r="T597" s="37">
        <f t="shared" si="120"/>
        <v>0</v>
      </c>
      <c r="U597" s="3">
        <f t="shared" si="121"/>
        <v>3085574.670000001</v>
      </c>
      <c r="V597" s="3">
        <f t="shared" si="122"/>
        <v>3085574.670000001</v>
      </c>
    </row>
    <row r="598" spans="1:22" ht="13.5" customHeight="1">
      <c r="A598" s="16"/>
      <c r="B598" s="10" t="s">
        <v>0</v>
      </c>
      <c r="C598" s="11">
        <v>3953284.6200000006</v>
      </c>
      <c r="D598" s="11">
        <v>218193.25</v>
      </c>
      <c r="E598" s="11">
        <v>517731.5</v>
      </c>
      <c r="F598" s="11">
        <v>867709.95</v>
      </c>
      <c r="G598" s="11"/>
      <c r="H598" s="11">
        <v>218193.25</v>
      </c>
      <c r="I598" s="11">
        <v>517731.5</v>
      </c>
      <c r="J598" s="11">
        <v>867709.95</v>
      </c>
      <c r="L598" s="37">
        <f t="shared" si="114"/>
        <v>299538.25</v>
      </c>
      <c r="M598" s="37">
        <f t="shared" si="115"/>
        <v>349978.44999999995</v>
      </c>
      <c r="N598" s="37"/>
      <c r="O598" s="37">
        <f t="shared" si="116"/>
        <v>299538.25</v>
      </c>
      <c r="P598" s="37">
        <f t="shared" si="117"/>
        <v>349978.44999999995</v>
      </c>
      <c r="R598" s="37">
        <f t="shared" si="118"/>
        <v>0</v>
      </c>
      <c r="S598" s="37">
        <f t="shared" si="119"/>
        <v>0</v>
      </c>
      <c r="T598" s="37">
        <f t="shared" si="120"/>
        <v>0</v>
      </c>
      <c r="U598" s="3">
        <f t="shared" si="121"/>
        <v>0</v>
      </c>
      <c r="V598" s="3">
        <f t="shared" si="122"/>
        <v>0</v>
      </c>
    </row>
    <row r="599" spans="1:22" ht="13.5" customHeight="1">
      <c r="A599" s="16"/>
      <c r="B599" s="10" t="s">
        <v>2</v>
      </c>
      <c r="C599" s="11">
        <v>0</v>
      </c>
      <c r="D599" s="11">
        <v>0</v>
      </c>
      <c r="E599" s="11">
        <v>0</v>
      </c>
      <c r="F599" s="11">
        <v>0</v>
      </c>
      <c r="G599" s="11"/>
      <c r="H599" s="11">
        <v>0</v>
      </c>
      <c r="I599" s="11">
        <v>0</v>
      </c>
      <c r="J599" s="11">
        <v>0</v>
      </c>
      <c r="L599" s="37">
        <f t="shared" si="114"/>
        <v>0</v>
      </c>
      <c r="M599" s="37">
        <f t="shared" si="115"/>
        <v>0</v>
      </c>
      <c r="N599" s="37"/>
      <c r="O599" s="37">
        <f t="shared" si="116"/>
        <v>0</v>
      </c>
      <c r="P599" s="37">
        <f t="shared" si="117"/>
        <v>0</v>
      </c>
      <c r="R599" s="37">
        <f t="shared" si="118"/>
        <v>0</v>
      </c>
      <c r="S599" s="37">
        <f t="shared" si="119"/>
        <v>0</v>
      </c>
      <c r="T599" s="37">
        <f t="shared" si="120"/>
        <v>0</v>
      </c>
      <c r="U599" s="3">
        <v>0</v>
      </c>
      <c r="V599" s="3">
        <v>0</v>
      </c>
    </row>
    <row r="600" spans="1:22" ht="21" customHeight="1">
      <c r="A600" s="16"/>
      <c r="B600" s="9" t="s">
        <v>51</v>
      </c>
      <c r="C600" s="28">
        <f>C601+C602</f>
        <v>8407226638.9</v>
      </c>
      <c r="D600" s="28">
        <f>D601+D602</f>
        <v>666163209.21</v>
      </c>
      <c r="E600" s="28">
        <f>E601+E602</f>
        <v>1122948806.03</v>
      </c>
      <c r="F600" s="28">
        <f>F601+F602</f>
        <v>1695926053.6799998</v>
      </c>
      <c r="G600" s="28"/>
      <c r="H600" s="28">
        <f>H601+H602</f>
        <v>253323237</v>
      </c>
      <c r="I600" s="28">
        <f>I601+I602</f>
        <v>811010873.8900002</v>
      </c>
      <c r="J600" s="28">
        <f>J601+J602</f>
        <v>1430645573.14</v>
      </c>
      <c r="L600" s="37">
        <f t="shared" si="114"/>
        <v>456785596.81999993</v>
      </c>
      <c r="M600" s="37">
        <f t="shared" si="115"/>
        <v>572977247.6499999</v>
      </c>
      <c r="N600" s="37"/>
      <c r="O600" s="37">
        <f t="shared" si="116"/>
        <v>557687636.8900002</v>
      </c>
      <c r="P600" s="37">
        <f t="shared" si="117"/>
        <v>619634699.2499999</v>
      </c>
      <c r="R600" s="37">
        <f t="shared" si="118"/>
        <v>412839972.21000004</v>
      </c>
      <c r="S600" s="37">
        <f t="shared" si="119"/>
        <v>311937932.13999975</v>
      </c>
      <c r="T600" s="37">
        <f t="shared" si="120"/>
        <v>265280480.53999972</v>
      </c>
      <c r="U600" s="3">
        <f t="shared" si="121"/>
        <v>6884352830.759999</v>
      </c>
      <c r="V600" s="3">
        <f t="shared" si="122"/>
        <v>6632802484.219999</v>
      </c>
    </row>
    <row r="601" spans="1:22" ht="13.5" customHeight="1">
      <c r="A601" s="16"/>
      <c r="B601" s="10" t="s">
        <v>0</v>
      </c>
      <c r="C601" s="11">
        <v>8304226638.9</v>
      </c>
      <c r="D601" s="11">
        <v>666163209.21</v>
      </c>
      <c r="E601" s="11">
        <v>1115988806.03</v>
      </c>
      <c r="F601" s="11">
        <v>1671424154.6799998</v>
      </c>
      <c r="G601" s="11"/>
      <c r="H601" s="11">
        <v>253323237</v>
      </c>
      <c r="I601" s="11">
        <v>811010873.8900002</v>
      </c>
      <c r="J601" s="11">
        <v>1419873808.14</v>
      </c>
      <c r="L601" s="37">
        <f t="shared" si="114"/>
        <v>449825596.81999993</v>
      </c>
      <c r="M601" s="37">
        <f t="shared" si="115"/>
        <v>555435348.6499999</v>
      </c>
      <c r="N601" s="37"/>
      <c r="O601" s="37">
        <f t="shared" si="116"/>
        <v>557687636.8900002</v>
      </c>
      <c r="P601" s="37">
        <f t="shared" si="117"/>
        <v>608862934.2499999</v>
      </c>
      <c r="R601" s="37">
        <f t="shared" si="118"/>
        <v>412839972.21000004</v>
      </c>
      <c r="S601" s="37">
        <f t="shared" si="119"/>
        <v>304977932.13999975</v>
      </c>
      <c r="T601" s="37">
        <f t="shared" si="120"/>
        <v>251550346.53999972</v>
      </c>
      <c r="U601" s="3">
        <f t="shared" si="121"/>
        <v>92228235</v>
      </c>
      <c r="V601" s="3">
        <f t="shared" si="122"/>
        <v>78498101</v>
      </c>
    </row>
    <row r="602" spans="1:22" ht="13.5" customHeight="1">
      <c r="A602" s="16"/>
      <c r="B602" s="10" t="s">
        <v>2</v>
      </c>
      <c r="C602" s="11">
        <v>103000000</v>
      </c>
      <c r="D602" s="11">
        <v>0</v>
      </c>
      <c r="E602" s="11">
        <v>6960000</v>
      </c>
      <c r="F602" s="11">
        <v>24501899</v>
      </c>
      <c r="G602" s="11"/>
      <c r="H602" s="11">
        <v>0</v>
      </c>
      <c r="I602" s="11">
        <v>0</v>
      </c>
      <c r="J602" s="11">
        <v>10771765</v>
      </c>
      <c r="L602" s="37">
        <f t="shared" si="114"/>
        <v>6960000</v>
      </c>
      <c r="M602" s="37">
        <f t="shared" si="115"/>
        <v>17541899</v>
      </c>
      <c r="N602" s="37"/>
      <c r="O602" s="37">
        <f t="shared" si="116"/>
        <v>0</v>
      </c>
      <c r="P602" s="37">
        <f t="shared" si="117"/>
        <v>10771765</v>
      </c>
      <c r="R602" s="37">
        <f t="shared" si="118"/>
        <v>0</v>
      </c>
      <c r="S602" s="37">
        <f t="shared" si="119"/>
        <v>6960000</v>
      </c>
      <c r="T602" s="37">
        <f t="shared" si="120"/>
        <v>13730134</v>
      </c>
      <c r="U602" s="3">
        <f t="shared" si="121"/>
        <v>18521146994.050255</v>
      </c>
      <c r="V602" s="3">
        <f t="shared" si="122"/>
        <v>16706450565.050255</v>
      </c>
    </row>
    <row r="603" spans="1:22" ht="13.5" customHeight="1">
      <c r="A603" s="16"/>
      <c r="B603" s="7" t="s">
        <v>83</v>
      </c>
      <c r="C603" s="28">
        <f>C604+C605</f>
        <v>21714002995.660255</v>
      </c>
      <c r="D603" s="28">
        <f>D604+D605</f>
        <v>1715401312.060001</v>
      </c>
      <c r="E603" s="28">
        <f>E604+E605</f>
        <v>3475430249.080001</v>
      </c>
      <c r="F603" s="28">
        <f>F604+F605</f>
        <v>5007552430.610001</v>
      </c>
      <c r="G603" s="28"/>
      <c r="H603" s="28">
        <f>H604+H605</f>
        <v>1175394084.060001</v>
      </c>
      <c r="I603" s="28">
        <f>I604+I605</f>
        <v>1918574629.530001</v>
      </c>
      <c r="J603" s="28">
        <f>J604+J605</f>
        <v>3192856001.6100006</v>
      </c>
      <c r="L603" s="37">
        <f t="shared" si="114"/>
        <v>1760028937.02</v>
      </c>
      <c r="M603" s="37">
        <f t="shared" si="115"/>
        <v>1532122181.5299997</v>
      </c>
      <c r="N603" s="37"/>
      <c r="O603" s="37">
        <f t="shared" si="116"/>
        <v>743180545.47</v>
      </c>
      <c r="P603" s="37">
        <f t="shared" si="117"/>
        <v>1274281372.0799997</v>
      </c>
      <c r="R603" s="37">
        <f t="shared" si="118"/>
        <v>540007228</v>
      </c>
      <c r="S603" s="37">
        <f t="shared" si="119"/>
        <v>1556855619.55</v>
      </c>
      <c r="T603" s="37">
        <f t="shared" si="120"/>
        <v>1814696429</v>
      </c>
      <c r="U603" s="3">
        <f t="shared" si="121"/>
        <v>12163109621.2</v>
      </c>
      <c r="V603" s="3">
        <f t="shared" si="122"/>
        <v>10348413192.2</v>
      </c>
    </row>
    <row r="604" spans="1:22" ht="13.5" customHeight="1">
      <c r="A604" s="16"/>
      <c r="B604" s="6" t="s">
        <v>0</v>
      </c>
      <c r="C604" s="11">
        <v>14236726943</v>
      </c>
      <c r="D604" s="11">
        <v>1074914317</v>
      </c>
      <c r="E604" s="11">
        <v>2613355388.55</v>
      </c>
      <c r="F604" s="11">
        <v>3888313750.8</v>
      </c>
      <c r="G604" s="11"/>
      <c r="H604" s="11">
        <v>534907089</v>
      </c>
      <c r="I604" s="11">
        <v>1056499769</v>
      </c>
      <c r="J604" s="11">
        <v>2073617321.8</v>
      </c>
      <c r="L604" s="37">
        <f t="shared" si="114"/>
        <v>1538441071.5500002</v>
      </c>
      <c r="M604" s="37">
        <f t="shared" si="115"/>
        <v>1274958362.25</v>
      </c>
      <c r="N604" s="37"/>
      <c r="O604" s="37">
        <f t="shared" si="116"/>
        <v>521592680</v>
      </c>
      <c r="P604" s="37">
        <f t="shared" si="117"/>
        <v>1017117552.8</v>
      </c>
      <c r="R604" s="37">
        <f t="shared" si="118"/>
        <v>540007228</v>
      </c>
      <c r="S604" s="37">
        <f t="shared" si="119"/>
        <v>1556855619.5500002</v>
      </c>
      <c r="T604" s="37">
        <f t="shared" si="120"/>
        <v>1814696429.0000002</v>
      </c>
      <c r="U604" s="3">
        <f t="shared" si="121"/>
        <v>6358037372.850256</v>
      </c>
      <c r="V604" s="3">
        <f t="shared" si="122"/>
        <v>6358037372.850256</v>
      </c>
    </row>
    <row r="605" spans="1:22" ht="13.5" customHeight="1">
      <c r="A605" s="16"/>
      <c r="B605" s="6" t="s">
        <v>2</v>
      </c>
      <c r="C605" s="11">
        <v>7477276052.660257</v>
      </c>
      <c r="D605" s="11">
        <v>640486995.060001</v>
      </c>
      <c r="E605" s="11">
        <v>862074860.5300009</v>
      </c>
      <c r="F605" s="11">
        <v>1119238679.810001</v>
      </c>
      <c r="G605" s="11"/>
      <c r="H605" s="11">
        <v>640486995.060001</v>
      </c>
      <c r="I605" s="11">
        <v>862074860.5300009</v>
      </c>
      <c r="J605" s="11">
        <v>1119238679.810001</v>
      </c>
      <c r="L605" s="37">
        <f t="shared" si="114"/>
        <v>221587865.4699999</v>
      </c>
      <c r="M605" s="37">
        <f t="shared" si="115"/>
        <v>257163819.27999997</v>
      </c>
      <c r="N605" s="37"/>
      <c r="O605" s="37">
        <f t="shared" si="116"/>
        <v>221587865.4699999</v>
      </c>
      <c r="P605" s="37">
        <f t="shared" si="117"/>
        <v>257163819.27999997</v>
      </c>
      <c r="R605" s="37">
        <f t="shared" si="118"/>
        <v>0</v>
      </c>
      <c r="S605" s="37">
        <f t="shared" si="119"/>
        <v>0</v>
      </c>
      <c r="T605" s="37">
        <f t="shared" si="120"/>
        <v>0</v>
      </c>
      <c r="U605" s="3">
        <f t="shared" si="121"/>
        <v>0</v>
      </c>
      <c r="V605" s="3">
        <f t="shared" si="122"/>
        <v>0</v>
      </c>
    </row>
    <row r="606" spans="1:10" ht="12.75">
      <c r="A606" s="8"/>
      <c r="B606" s="5"/>
      <c r="C606" s="11"/>
      <c r="D606" s="11"/>
      <c r="E606" s="11"/>
      <c r="F606" s="11"/>
      <c r="G606" s="11"/>
      <c r="H606" s="11"/>
      <c r="I606" s="11"/>
      <c r="J606" s="11"/>
    </row>
    <row r="607" spans="1:2" ht="14.25">
      <c r="A607" s="21" t="s">
        <v>52</v>
      </c>
      <c r="B607" s="4"/>
    </row>
  </sheetData>
  <sheetProtection/>
  <mergeCells count="7">
    <mergeCell ref="U4:U5"/>
    <mergeCell ref="V4:V5"/>
    <mergeCell ref="A4:A5"/>
    <mergeCell ref="B4:B5"/>
    <mergeCell ref="C4:C5"/>
    <mergeCell ref="D4:F4"/>
    <mergeCell ref="H4:J4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scale="90" r:id="rId1"/>
  <headerFooter alignWithMargins="0">
    <oddFooter>&amp;C&amp;P de &amp;N&amp;R&amp;D
&amp;T</oddFooter>
  </headerFooter>
  <ignoredErrors>
    <ignoredError sqref="A114 A121 A161 A225 A256 A345 G345 A348 A390:B390 A425 A512 A515 A521 A524 A527 A530 G390 A346:B347 K390:Q390 A344:K344 K345:Q345 A468:Q468 K346:K348 A493:Q493 Q344:T344 Q346 Q347:T348 V390:IV390 W468:IV468 W493:IV493 W344:IV3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605"/>
  <sheetViews>
    <sheetView tabSelected="1" zoomScale="130" zoomScaleNormal="130" zoomScalePageLayoutView="0" workbookViewId="0" topLeftCell="A1">
      <selection activeCell="C3" sqref="C3"/>
    </sheetView>
  </sheetViews>
  <sheetFormatPr defaultColWidth="11.421875" defaultRowHeight="12.75"/>
  <cols>
    <col min="1" max="1" width="3.140625" style="3" customWidth="1"/>
    <col min="2" max="2" width="5.7109375" style="3" customWidth="1"/>
    <col min="3" max="3" width="27.140625" style="3" customWidth="1"/>
    <col min="4" max="4" width="12.8515625" style="3" customWidth="1"/>
    <col min="5" max="7" width="11.8515625" style="3" customWidth="1"/>
    <col min="8" max="8" width="2.140625" style="3" customWidth="1"/>
    <col min="9" max="11" width="11.28125" style="3" customWidth="1"/>
    <col min="12" max="12" width="23.00390625" style="3" customWidth="1"/>
    <col min="13" max="16384" width="11.421875" style="3" customWidth="1"/>
  </cols>
  <sheetData>
    <row r="1" spans="2:11" ht="15.75">
      <c r="B1" s="31" t="s">
        <v>1</v>
      </c>
      <c r="C1" s="31"/>
      <c r="D1" s="32"/>
      <c r="E1" s="32"/>
      <c r="F1" s="2"/>
      <c r="G1" s="2"/>
      <c r="H1" s="2"/>
      <c r="I1" s="2"/>
      <c r="J1" s="2"/>
      <c r="K1" s="2"/>
    </row>
    <row r="2" spans="2:11" ht="15" customHeight="1">
      <c r="B2" s="31" t="s">
        <v>231</v>
      </c>
      <c r="C2" s="31"/>
      <c r="D2" s="31"/>
      <c r="E2" s="31"/>
      <c r="F2" s="1"/>
      <c r="G2" s="1"/>
      <c r="H2" s="1"/>
      <c r="I2" s="1"/>
      <c r="J2" s="1"/>
      <c r="K2" s="1"/>
    </row>
    <row r="3" spans="2:11" ht="15" customHeight="1" thickBot="1">
      <c r="B3" s="31" t="s">
        <v>253</v>
      </c>
      <c r="C3" s="31"/>
      <c r="D3" s="31"/>
      <c r="E3" s="31"/>
      <c r="F3" s="1"/>
      <c r="G3" s="1"/>
      <c r="H3" s="1"/>
      <c r="I3" s="1"/>
      <c r="J3" s="1"/>
      <c r="K3" s="1"/>
    </row>
    <row r="4" spans="2:12" ht="39.75" customHeight="1">
      <c r="B4" s="42" t="s">
        <v>163</v>
      </c>
      <c r="C4" s="42" t="s">
        <v>6</v>
      </c>
      <c r="D4" s="42" t="s">
        <v>232</v>
      </c>
      <c r="E4" s="45" t="s">
        <v>3</v>
      </c>
      <c r="F4" s="45"/>
      <c r="G4" s="45"/>
      <c r="H4" s="18"/>
      <c r="I4" s="45" t="s">
        <v>4</v>
      </c>
      <c r="J4" s="45"/>
      <c r="K4" s="45"/>
      <c r="L4" s="41"/>
    </row>
    <row r="5" spans="2:12" ht="27.75" customHeight="1" thickBot="1">
      <c r="B5" s="43"/>
      <c r="C5" s="43"/>
      <c r="D5" s="44"/>
      <c r="E5" s="19" t="s">
        <v>233</v>
      </c>
      <c r="F5" s="19" t="s">
        <v>234</v>
      </c>
      <c r="G5" s="19" t="s">
        <v>235</v>
      </c>
      <c r="H5" s="20"/>
      <c r="I5" s="19" t="s">
        <v>233</v>
      </c>
      <c r="J5" s="19" t="s">
        <v>234</v>
      </c>
      <c r="K5" s="19" t="s">
        <v>235</v>
      </c>
      <c r="L5" s="41"/>
    </row>
    <row r="6" spans="2:11" ht="13.5" customHeight="1">
      <c r="B6" s="16" t="s">
        <v>189</v>
      </c>
      <c r="C6" s="9" t="s">
        <v>119</v>
      </c>
      <c r="D6" s="23"/>
      <c r="E6" s="24"/>
      <c r="F6" s="24"/>
      <c r="G6" s="24"/>
      <c r="H6" s="25"/>
      <c r="I6" s="24"/>
      <c r="J6" s="24"/>
      <c r="K6" s="24"/>
    </row>
    <row r="7" spans="2:11" ht="13.5" customHeight="1">
      <c r="B7" s="22"/>
      <c r="C7" s="12" t="s">
        <v>127</v>
      </c>
      <c r="D7" s="28">
        <v>55465.808</v>
      </c>
      <c r="E7" s="28">
        <v>1251.971</v>
      </c>
      <c r="F7" s="28">
        <v>18166</v>
      </c>
      <c r="G7" s="28">
        <v>20021.622</v>
      </c>
      <c r="H7" s="28"/>
      <c r="I7" s="28">
        <v>1251.971</v>
      </c>
      <c r="J7" s="28">
        <v>18166</v>
      </c>
      <c r="K7" s="28">
        <v>20021.622</v>
      </c>
    </row>
    <row r="8" spans="2:11" ht="13.5" customHeight="1">
      <c r="B8" s="22"/>
      <c r="C8" s="10" t="s">
        <v>0</v>
      </c>
      <c r="D8" s="11">
        <v>55465.808</v>
      </c>
      <c r="E8" s="11">
        <v>1251.971</v>
      </c>
      <c r="F8" s="11">
        <v>18166</v>
      </c>
      <c r="G8" s="11">
        <v>20021.622</v>
      </c>
      <c r="H8" s="11"/>
      <c r="I8" s="11">
        <v>1251.971</v>
      </c>
      <c r="J8" s="11">
        <v>18166</v>
      </c>
      <c r="K8" s="11">
        <v>20021.622</v>
      </c>
    </row>
    <row r="9" spans="2:11" ht="13.5" customHeight="1">
      <c r="B9" s="22"/>
      <c r="C9" s="10" t="s">
        <v>2</v>
      </c>
      <c r="D9" s="11">
        <v>0</v>
      </c>
      <c r="E9" s="11">
        <v>0</v>
      </c>
      <c r="F9" s="11">
        <v>0</v>
      </c>
      <c r="G9" s="11">
        <v>0</v>
      </c>
      <c r="H9" s="11"/>
      <c r="I9" s="11">
        <v>0</v>
      </c>
      <c r="J9" s="11">
        <v>0</v>
      </c>
      <c r="K9" s="11">
        <v>0</v>
      </c>
    </row>
    <row r="10" spans="2:11" ht="13.5" customHeight="1">
      <c r="B10" s="22"/>
      <c r="C10" s="12" t="s">
        <v>194</v>
      </c>
      <c r="D10" s="28">
        <v>7630.30248</v>
      </c>
      <c r="E10" s="28">
        <v>635.85864</v>
      </c>
      <c r="F10" s="28">
        <v>1271.71728</v>
      </c>
      <c r="G10" s="28">
        <v>1907.57592</v>
      </c>
      <c r="H10" s="28"/>
      <c r="I10" s="28">
        <v>0</v>
      </c>
      <c r="J10" s="28">
        <v>635.85863</v>
      </c>
      <c r="K10" s="28">
        <v>1271.71726</v>
      </c>
    </row>
    <row r="11" spans="2:11" ht="13.5" customHeight="1">
      <c r="B11" s="22"/>
      <c r="C11" s="10" t="s">
        <v>0</v>
      </c>
      <c r="D11" s="11">
        <v>7630.30248</v>
      </c>
      <c r="E11" s="11">
        <v>635.85864</v>
      </c>
      <c r="F11" s="11">
        <v>1271.71728</v>
      </c>
      <c r="G11" s="11">
        <v>1907.57592</v>
      </c>
      <c r="H11" s="11"/>
      <c r="I11" s="11">
        <v>0</v>
      </c>
      <c r="J11" s="11">
        <v>635.85863</v>
      </c>
      <c r="K11" s="11">
        <v>1271.71726</v>
      </c>
    </row>
    <row r="12" spans="2:11" ht="13.5" customHeight="1">
      <c r="B12" s="22"/>
      <c r="C12" s="10" t="s">
        <v>2</v>
      </c>
      <c r="D12" s="11">
        <v>0</v>
      </c>
      <c r="E12" s="11">
        <v>0</v>
      </c>
      <c r="F12" s="11">
        <v>0</v>
      </c>
      <c r="G12" s="11">
        <v>0</v>
      </c>
      <c r="H12" s="11"/>
      <c r="I12" s="11">
        <v>0</v>
      </c>
      <c r="J12" s="11">
        <v>0</v>
      </c>
      <c r="K12" s="11">
        <v>0</v>
      </c>
    </row>
    <row r="13" spans="2:11" ht="13.5" customHeight="1">
      <c r="B13" s="16" t="s">
        <v>164</v>
      </c>
      <c r="C13" s="9" t="s">
        <v>8</v>
      </c>
      <c r="D13" s="28">
        <v>402664.18454</v>
      </c>
      <c r="E13" s="28">
        <v>54656</v>
      </c>
      <c r="F13" s="28">
        <v>60184</v>
      </c>
      <c r="G13" s="28">
        <v>101618.5</v>
      </c>
      <c r="H13" s="28"/>
      <c r="I13" s="28">
        <v>54655.75856</v>
      </c>
      <c r="J13" s="28">
        <v>60182.75604000001</v>
      </c>
      <c r="K13" s="28">
        <v>101613.35669000002</v>
      </c>
    </row>
    <row r="14" spans="2:11" ht="13.5" customHeight="1">
      <c r="B14" s="16"/>
      <c r="C14" s="10" t="s">
        <v>0</v>
      </c>
      <c r="D14" s="11">
        <v>402664.18454</v>
      </c>
      <c r="E14" s="11">
        <v>54656</v>
      </c>
      <c r="F14" s="11">
        <v>60184</v>
      </c>
      <c r="G14" s="11">
        <v>101618.5</v>
      </c>
      <c r="H14" s="11"/>
      <c r="I14" s="11">
        <v>54655.75856</v>
      </c>
      <c r="J14" s="11">
        <v>60182.75604000001</v>
      </c>
      <c r="K14" s="11">
        <v>101613.35669000002</v>
      </c>
    </row>
    <row r="15" spans="2:11" ht="13.5" customHeight="1">
      <c r="B15" s="16"/>
      <c r="C15" s="10" t="s">
        <v>2</v>
      </c>
      <c r="D15" s="11">
        <v>0</v>
      </c>
      <c r="E15" s="11">
        <v>0</v>
      </c>
      <c r="F15" s="11">
        <v>0</v>
      </c>
      <c r="G15" s="11">
        <v>0</v>
      </c>
      <c r="H15" s="11"/>
      <c r="I15" s="11">
        <v>0</v>
      </c>
      <c r="J15" s="11">
        <v>0</v>
      </c>
      <c r="K15" s="11">
        <v>0</v>
      </c>
    </row>
    <row r="16" spans="2:11" ht="13.5" customHeight="1">
      <c r="B16" s="16" t="s">
        <v>165</v>
      </c>
      <c r="C16" s="9" t="s">
        <v>28</v>
      </c>
      <c r="D16" s="28"/>
      <c r="E16" s="28"/>
      <c r="F16" s="28"/>
      <c r="G16" s="28"/>
      <c r="H16" s="11"/>
      <c r="I16" s="28"/>
      <c r="J16" s="28"/>
      <c r="K16" s="28"/>
    </row>
    <row r="17" spans="2:11" ht="13.5" customHeight="1">
      <c r="B17" s="16"/>
      <c r="C17" s="12" t="s">
        <v>195</v>
      </c>
      <c r="D17" s="28">
        <v>146641.78570999997</v>
      </c>
      <c r="E17" s="28">
        <v>18990.41336</v>
      </c>
      <c r="F17" s="28">
        <v>36951.59575</v>
      </c>
      <c r="G17" s="28">
        <v>55365.81689</v>
      </c>
      <c r="H17" s="28"/>
      <c r="I17" s="28">
        <v>4544.0398</v>
      </c>
      <c r="J17" s="28">
        <v>7650.82265</v>
      </c>
      <c r="K17" s="28">
        <v>11980.18159</v>
      </c>
    </row>
    <row r="18" spans="2:11" ht="13.5" customHeight="1">
      <c r="B18" s="16"/>
      <c r="C18" s="10" t="s">
        <v>0</v>
      </c>
      <c r="D18" s="11">
        <v>138304.95060999997</v>
      </c>
      <c r="E18" s="11">
        <v>18530.70347</v>
      </c>
      <c r="F18" s="11">
        <v>36491.88586</v>
      </c>
      <c r="G18" s="11">
        <v>54906.107</v>
      </c>
      <c r="H18" s="11"/>
      <c r="I18" s="11">
        <v>4172.3368</v>
      </c>
      <c r="J18" s="11">
        <v>7279.11898</v>
      </c>
      <c r="K18" s="11">
        <v>11572.879</v>
      </c>
    </row>
    <row r="19" spans="2:11" ht="13.5" customHeight="1">
      <c r="B19" s="16"/>
      <c r="C19" s="10" t="s">
        <v>2</v>
      </c>
      <c r="D19" s="11">
        <v>8336.8351</v>
      </c>
      <c r="E19" s="11">
        <v>459.70989000000003</v>
      </c>
      <c r="F19" s="11">
        <v>459.70989000000003</v>
      </c>
      <c r="G19" s="11">
        <v>459.70989000000003</v>
      </c>
      <c r="H19" s="11"/>
      <c r="I19" s="11">
        <v>371.703</v>
      </c>
      <c r="J19" s="11">
        <v>371.70367</v>
      </c>
      <c r="K19" s="11">
        <v>407.30259</v>
      </c>
    </row>
    <row r="20" spans="2:11" ht="13.5" customHeight="1">
      <c r="B20" s="16"/>
      <c r="C20" s="12" t="s">
        <v>29</v>
      </c>
      <c r="D20" s="28">
        <v>603523.642</v>
      </c>
      <c r="E20" s="28">
        <v>11107.826</v>
      </c>
      <c r="F20" s="28">
        <v>91281.89</v>
      </c>
      <c r="G20" s="28">
        <v>154608.885</v>
      </c>
      <c r="H20" s="28"/>
      <c r="I20" s="28">
        <v>0</v>
      </c>
      <c r="J20" s="28">
        <v>14162.977</v>
      </c>
      <c r="K20" s="28">
        <v>56433.443</v>
      </c>
    </row>
    <row r="21" spans="2:11" ht="13.5" customHeight="1">
      <c r="B21" s="16"/>
      <c r="C21" s="10" t="s">
        <v>0</v>
      </c>
      <c r="D21" s="11">
        <v>205813.711</v>
      </c>
      <c r="E21" s="11">
        <v>11107.826</v>
      </c>
      <c r="F21" s="11">
        <v>46967.898</v>
      </c>
      <c r="G21" s="11">
        <v>69329.581</v>
      </c>
      <c r="H21" s="11"/>
      <c r="I21" s="11">
        <v>0</v>
      </c>
      <c r="J21" s="11">
        <v>10822.193</v>
      </c>
      <c r="K21" s="11">
        <v>35582.566</v>
      </c>
    </row>
    <row r="22" spans="2:11" ht="13.5" customHeight="1">
      <c r="B22" s="16"/>
      <c r="C22" s="10" t="s">
        <v>2</v>
      </c>
      <c r="D22" s="11">
        <v>397709.931</v>
      </c>
      <c r="E22" s="11">
        <v>0</v>
      </c>
      <c r="F22" s="11">
        <v>44313.992</v>
      </c>
      <c r="G22" s="11">
        <v>85279.304</v>
      </c>
      <c r="H22" s="11"/>
      <c r="I22" s="11">
        <v>0</v>
      </c>
      <c r="J22" s="11">
        <v>3340.784</v>
      </c>
      <c r="K22" s="11">
        <v>20850.877</v>
      </c>
    </row>
    <row r="23" spans="2:11" ht="21" customHeight="1">
      <c r="B23" s="17"/>
      <c r="C23" s="13" t="s">
        <v>69</v>
      </c>
      <c r="D23" s="28">
        <v>58576.69999</v>
      </c>
      <c r="E23" s="28">
        <v>13342.293679999999</v>
      </c>
      <c r="F23" s="28">
        <v>15370.545789999998</v>
      </c>
      <c r="G23" s="28">
        <v>21069.2247</v>
      </c>
      <c r="H23" s="28"/>
      <c r="I23" s="28">
        <v>13150.028620000001</v>
      </c>
      <c r="J23" s="28">
        <v>15251.86493</v>
      </c>
      <c r="K23" s="28">
        <v>20950.544439999998</v>
      </c>
    </row>
    <row r="24" spans="2:11" ht="13.5" customHeight="1">
      <c r="B24" s="17"/>
      <c r="C24" s="14" t="s">
        <v>0</v>
      </c>
      <c r="D24" s="11">
        <v>23793.16199</v>
      </c>
      <c r="E24" s="11">
        <v>2061.87068</v>
      </c>
      <c r="F24" s="11">
        <v>4090.12279</v>
      </c>
      <c r="G24" s="11">
        <v>6204.623699999999</v>
      </c>
      <c r="H24" s="11"/>
      <c r="I24" s="11">
        <v>1869.60562</v>
      </c>
      <c r="J24" s="11">
        <v>3971.44193</v>
      </c>
      <c r="K24" s="11">
        <v>6085.943439999999</v>
      </c>
    </row>
    <row r="25" spans="2:11" ht="13.5" customHeight="1">
      <c r="B25" s="16"/>
      <c r="C25" s="14" t="s">
        <v>2</v>
      </c>
      <c r="D25" s="11">
        <v>34783.538</v>
      </c>
      <c r="E25" s="11">
        <v>11280.423</v>
      </c>
      <c r="F25" s="11">
        <v>11280.423</v>
      </c>
      <c r="G25" s="11">
        <v>14864.601</v>
      </c>
      <c r="H25" s="11"/>
      <c r="I25" s="11">
        <v>11280.423</v>
      </c>
      <c r="J25" s="11">
        <v>11280.423</v>
      </c>
      <c r="K25" s="11">
        <v>14864.601</v>
      </c>
    </row>
    <row r="26" spans="2:11" ht="13.5" customHeight="1">
      <c r="B26" s="16" t="s">
        <v>166</v>
      </c>
      <c r="C26" s="9" t="s">
        <v>5</v>
      </c>
      <c r="D26" s="28">
        <v>2499093.1493000006</v>
      </c>
      <c r="E26" s="28">
        <v>96463.98924434168</v>
      </c>
      <c r="F26" s="28">
        <v>208542.8849513567</v>
      </c>
      <c r="G26" s="28">
        <v>399229.0795028716</v>
      </c>
      <c r="H26" s="28"/>
      <c r="I26" s="28">
        <v>9735.37255</v>
      </c>
      <c r="J26" s="28">
        <v>57955.91903300058</v>
      </c>
      <c r="K26" s="28">
        <v>211315.8439935012</v>
      </c>
    </row>
    <row r="27" spans="2:11" ht="13.5" customHeight="1">
      <c r="B27" s="16"/>
      <c r="C27" s="10" t="s">
        <v>0</v>
      </c>
      <c r="D27" s="11">
        <v>2499093.1493000006</v>
      </c>
      <c r="E27" s="11">
        <v>96463.98924434168</v>
      </c>
      <c r="F27" s="11">
        <v>208542.8849513567</v>
      </c>
      <c r="G27" s="11">
        <v>399229.0795028716</v>
      </c>
      <c r="H27" s="11"/>
      <c r="I27" s="11">
        <v>9735.37255</v>
      </c>
      <c r="J27" s="11">
        <v>57955.91903300058</v>
      </c>
      <c r="K27" s="11">
        <v>211315.8439935012</v>
      </c>
    </row>
    <row r="28" spans="2:11" ht="13.5" customHeight="1">
      <c r="B28" s="16"/>
      <c r="C28" s="10" t="s">
        <v>2</v>
      </c>
      <c r="D28" s="11">
        <v>0</v>
      </c>
      <c r="E28" s="11">
        <v>0</v>
      </c>
      <c r="F28" s="11">
        <v>0</v>
      </c>
      <c r="G28" s="11">
        <v>0</v>
      </c>
      <c r="H28" s="11"/>
      <c r="I28" s="11">
        <v>0</v>
      </c>
      <c r="J28" s="11">
        <v>0</v>
      </c>
      <c r="K28" s="11">
        <v>0</v>
      </c>
    </row>
    <row r="29" spans="2:11" ht="13.5" customHeight="1">
      <c r="B29" s="16" t="s">
        <v>167</v>
      </c>
      <c r="C29" s="9" t="s">
        <v>7</v>
      </c>
      <c r="D29" s="28">
        <v>340080.43925</v>
      </c>
      <c r="E29" s="28">
        <v>30272.09361</v>
      </c>
      <c r="F29" s="28">
        <v>59292.684219999996</v>
      </c>
      <c r="G29" s="28">
        <v>88313.27481999999</v>
      </c>
      <c r="H29" s="28"/>
      <c r="I29" s="28">
        <v>27224.86761</v>
      </c>
      <c r="J29" s="28">
        <v>52889.69322</v>
      </c>
      <c r="K29" s="28">
        <v>78824.67382</v>
      </c>
    </row>
    <row r="30" spans="2:11" ht="13.5" customHeight="1">
      <c r="B30" s="16"/>
      <c r="C30" s="10" t="s">
        <v>0</v>
      </c>
      <c r="D30" s="11">
        <v>248280.43925</v>
      </c>
      <c r="E30" s="11">
        <v>22622.09361</v>
      </c>
      <c r="F30" s="11">
        <v>43992.684219999996</v>
      </c>
      <c r="G30" s="11">
        <v>65363.27482</v>
      </c>
      <c r="H30" s="11"/>
      <c r="I30" s="11">
        <v>22622.09361</v>
      </c>
      <c r="J30" s="11">
        <v>43992.684219999996</v>
      </c>
      <c r="K30" s="11">
        <v>65363.27482</v>
      </c>
    </row>
    <row r="31" spans="2:11" ht="13.5" customHeight="1">
      <c r="B31" s="16"/>
      <c r="C31" s="10" t="s">
        <v>2</v>
      </c>
      <c r="D31" s="11">
        <v>91800</v>
      </c>
      <c r="E31" s="11">
        <v>7650</v>
      </c>
      <c r="F31" s="11">
        <v>15300</v>
      </c>
      <c r="G31" s="11">
        <v>22950</v>
      </c>
      <c r="H31" s="11"/>
      <c r="I31" s="11">
        <v>4602.774</v>
      </c>
      <c r="J31" s="11">
        <v>8897.009</v>
      </c>
      <c r="K31" s="11">
        <v>13461.399</v>
      </c>
    </row>
    <row r="32" spans="2:11" ht="13.5" customHeight="1">
      <c r="B32" s="16" t="s">
        <v>168</v>
      </c>
      <c r="C32" s="9" t="s">
        <v>9</v>
      </c>
      <c r="D32" s="28"/>
      <c r="E32" s="28"/>
      <c r="F32" s="28"/>
      <c r="G32" s="28"/>
      <c r="H32" s="11"/>
      <c r="I32" s="28"/>
      <c r="J32" s="28"/>
      <c r="K32" s="28"/>
    </row>
    <row r="33" spans="2:11" ht="13.5" customHeight="1">
      <c r="B33" s="16"/>
      <c r="C33" s="12" t="s">
        <v>23</v>
      </c>
      <c r="D33" s="28">
        <v>686282.4471300005</v>
      </c>
      <c r="E33" s="28">
        <v>301.83104999999995</v>
      </c>
      <c r="F33" s="28">
        <v>50292.13698999997</v>
      </c>
      <c r="G33" s="28">
        <v>115844.46476999987</v>
      </c>
      <c r="H33" s="28"/>
      <c r="I33" s="28">
        <v>300.92407999999995</v>
      </c>
      <c r="J33" s="28">
        <v>48999.917979999984</v>
      </c>
      <c r="K33" s="28">
        <v>109757.45523999994</v>
      </c>
    </row>
    <row r="34" spans="2:11" ht="13.5" customHeight="1">
      <c r="B34" s="16"/>
      <c r="C34" s="10" t="s">
        <v>0</v>
      </c>
      <c r="D34" s="11">
        <v>625078.0315000005</v>
      </c>
      <c r="E34" s="11">
        <v>301.83104999999995</v>
      </c>
      <c r="F34" s="11">
        <v>47660.752009999975</v>
      </c>
      <c r="G34" s="11">
        <v>109975.55093999988</v>
      </c>
      <c r="H34" s="11"/>
      <c r="I34" s="11">
        <v>300.92407999999995</v>
      </c>
      <c r="J34" s="11">
        <v>47243.53299999999</v>
      </c>
      <c r="K34" s="11">
        <v>105715.34094999993</v>
      </c>
    </row>
    <row r="35" spans="2:11" ht="13.5" customHeight="1">
      <c r="B35" s="16"/>
      <c r="C35" s="10" t="s">
        <v>2</v>
      </c>
      <c r="D35" s="11">
        <v>61204.41563</v>
      </c>
      <c r="E35" s="11">
        <v>0</v>
      </c>
      <c r="F35" s="11">
        <v>2631.38498</v>
      </c>
      <c r="G35" s="11">
        <v>5868.91383</v>
      </c>
      <c r="H35" s="11"/>
      <c r="I35" s="11">
        <v>0</v>
      </c>
      <c r="J35" s="11">
        <v>1756.38498</v>
      </c>
      <c r="K35" s="11">
        <v>4042.11429</v>
      </c>
    </row>
    <row r="36" spans="2:11" ht="13.5" customHeight="1">
      <c r="B36" s="16"/>
      <c r="C36" s="12" t="s">
        <v>53</v>
      </c>
      <c r="D36" s="28">
        <v>108705.61767</v>
      </c>
      <c r="E36" s="28">
        <v>18200.544149999998</v>
      </c>
      <c r="F36" s="28">
        <v>26890.741799999996</v>
      </c>
      <c r="G36" s="28">
        <v>35583.14215</v>
      </c>
      <c r="H36" s="28"/>
      <c r="I36" s="28">
        <v>1874.4797100000003</v>
      </c>
      <c r="J36" s="28">
        <v>9794.99242</v>
      </c>
      <c r="K36" s="28">
        <v>26159.0895</v>
      </c>
    </row>
    <row r="37" spans="2:11" ht="13.5" customHeight="1">
      <c r="B37" s="16"/>
      <c r="C37" s="10" t="s">
        <v>0</v>
      </c>
      <c r="D37" s="11">
        <v>108705.61767</v>
      </c>
      <c r="E37" s="11">
        <v>18200.544149999998</v>
      </c>
      <c r="F37" s="11">
        <v>26890.741799999996</v>
      </c>
      <c r="G37" s="11">
        <v>35583.14215</v>
      </c>
      <c r="H37" s="11"/>
      <c r="I37" s="11">
        <v>1874.4797100000003</v>
      </c>
      <c r="J37" s="11">
        <v>9794.99242</v>
      </c>
      <c r="K37" s="11">
        <v>26159.0895</v>
      </c>
    </row>
    <row r="38" spans="2:11" ht="13.5" customHeight="1">
      <c r="B38" s="16"/>
      <c r="C38" s="10" t="s">
        <v>2</v>
      </c>
      <c r="D38" s="11">
        <v>0</v>
      </c>
      <c r="E38" s="11">
        <v>0</v>
      </c>
      <c r="F38" s="11">
        <v>0</v>
      </c>
      <c r="G38" s="11">
        <v>0</v>
      </c>
      <c r="H38" s="11"/>
      <c r="I38" s="11">
        <v>0</v>
      </c>
      <c r="J38" s="11">
        <v>0</v>
      </c>
      <c r="K38" s="11">
        <v>0</v>
      </c>
    </row>
    <row r="39" spans="2:11" ht="13.5" customHeight="1">
      <c r="B39" s="16"/>
      <c r="C39" s="12" t="s">
        <v>116</v>
      </c>
      <c r="D39" s="28">
        <v>31211.193829999997</v>
      </c>
      <c r="E39" s="28">
        <v>2715.55734</v>
      </c>
      <c r="F39" s="28">
        <v>7408.49176</v>
      </c>
      <c r="G39" s="28">
        <v>8146.67198</v>
      </c>
      <c r="H39" s="28"/>
      <c r="I39" s="28">
        <v>558.36137</v>
      </c>
      <c r="J39" s="28">
        <v>2481.66729</v>
      </c>
      <c r="K39" s="28">
        <v>2676.39293</v>
      </c>
    </row>
    <row r="40" spans="2:11" ht="13.5" customHeight="1">
      <c r="B40" s="16"/>
      <c r="C40" s="10" t="s">
        <v>0</v>
      </c>
      <c r="D40" s="11">
        <v>31211.193829999997</v>
      </c>
      <c r="E40" s="11">
        <v>2715.55734</v>
      </c>
      <c r="F40" s="11">
        <v>7408.49176</v>
      </c>
      <c r="G40" s="11">
        <v>8146.67198</v>
      </c>
      <c r="H40" s="11"/>
      <c r="I40" s="11">
        <v>558.36137</v>
      </c>
      <c r="J40" s="11">
        <v>2481.66729</v>
      </c>
      <c r="K40" s="11">
        <v>2676.39293</v>
      </c>
    </row>
    <row r="41" spans="2:11" ht="13.5" customHeight="1">
      <c r="B41" s="16"/>
      <c r="C41" s="10" t="s">
        <v>2</v>
      </c>
      <c r="D41" s="11">
        <v>0</v>
      </c>
      <c r="E41" s="11">
        <v>0</v>
      </c>
      <c r="F41" s="11">
        <v>0</v>
      </c>
      <c r="G41" s="11">
        <v>0</v>
      </c>
      <c r="H41" s="11"/>
      <c r="I41" s="11">
        <v>0</v>
      </c>
      <c r="J41" s="11">
        <v>0</v>
      </c>
      <c r="K41" s="11">
        <v>0</v>
      </c>
    </row>
    <row r="42" spans="2:11" ht="21" customHeight="1">
      <c r="B42" s="16"/>
      <c r="C42" s="12" t="s">
        <v>54</v>
      </c>
      <c r="D42" s="28">
        <v>48804.052262000005</v>
      </c>
      <c r="E42" s="28">
        <v>2322.66858</v>
      </c>
      <c r="F42" s="28">
        <v>6421.96298</v>
      </c>
      <c r="G42" s="28">
        <v>11732.183640000001</v>
      </c>
      <c r="H42" s="28"/>
      <c r="I42" s="28">
        <v>0</v>
      </c>
      <c r="J42" s="28">
        <v>0</v>
      </c>
      <c r="K42" s="28">
        <v>2040.74192</v>
      </c>
    </row>
    <row r="43" spans="2:11" ht="13.5" customHeight="1">
      <c r="B43" s="16"/>
      <c r="C43" s="10" t="s">
        <v>0</v>
      </c>
      <c r="D43" s="11">
        <v>48804.052262000005</v>
      </c>
      <c r="E43" s="11">
        <v>2322.66858</v>
      </c>
      <c r="F43" s="11">
        <v>6421.96298</v>
      </c>
      <c r="G43" s="11">
        <v>11732.183640000001</v>
      </c>
      <c r="H43" s="11"/>
      <c r="I43" s="11">
        <v>0</v>
      </c>
      <c r="J43" s="11">
        <v>0</v>
      </c>
      <c r="K43" s="11">
        <v>2040.74192</v>
      </c>
    </row>
    <row r="44" spans="2:11" ht="13.5" customHeight="1">
      <c r="B44" s="16"/>
      <c r="C44" s="10" t="s">
        <v>2</v>
      </c>
      <c r="D44" s="11">
        <v>0</v>
      </c>
      <c r="E44" s="11">
        <v>0</v>
      </c>
      <c r="F44" s="11">
        <v>0</v>
      </c>
      <c r="G44" s="11">
        <v>0</v>
      </c>
      <c r="H44" s="11"/>
      <c r="I44" s="11">
        <v>0</v>
      </c>
      <c r="J44" s="11">
        <v>0</v>
      </c>
      <c r="K44" s="11">
        <v>0</v>
      </c>
    </row>
    <row r="45" spans="2:11" ht="13.5" customHeight="1">
      <c r="B45" s="16"/>
      <c r="C45" s="12" t="s">
        <v>74</v>
      </c>
      <c r="D45" s="28">
        <v>436779.50326</v>
      </c>
      <c r="E45" s="28">
        <v>37027.3275605</v>
      </c>
      <c r="F45" s="28">
        <v>74054.655121</v>
      </c>
      <c r="G45" s="28">
        <v>111081.9826815</v>
      </c>
      <c r="H45" s="28"/>
      <c r="I45" s="28">
        <v>6919.76247</v>
      </c>
      <c r="J45" s="28">
        <v>11121.89615</v>
      </c>
      <c r="K45" s="28">
        <v>22640.01179</v>
      </c>
    </row>
    <row r="46" spans="2:11" ht="13.5" customHeight="1">
      <c r="B46" s="16"/>
      <c r="C46" s="10" t="s">
        <v>0</v>
      </c>
      <c r="D46" s="11">
        <v>436779.50326</v>
      </c>
      <c r="E46" s="11">
        <v>37027.3275605</v>
      </c>
      <c r="F46" s="11">
        <v>74054.655121</v>
      </c>
      <c r="G46" s="11">
        <v>111081.9826815</v>
      </c>
      <c r="H46" s="11"/>
      <c r="I46" s="11">
        <v>6919.76247</v>
      </c>
      <c r="J46" s="11">
        <v>11121.89615</v>
      </c>
      <c r="K46" s="11">
        <v>22640.01179</v>
      </c>
    </row>
    <row r="47" spans="2:11" ht="13.5" customHeight="1">
      <c r="B47" s="16"/>
      <c r="C47" s="10" t="s">
        <v>2</v>
      </c>
      <c r="D47" s="11">
        <v>0</v>
      </c>
      <c r="E47" s="11">
        <v>0</v>
      </c>
      <c r="F47" s="11">
        <v>0</v>
      </c>
      <c r="G47" s="11">
        <v>0</v>
      </c>
      <c r="H47" s="11"/>
      <c r="I47" s="11">
        <v>0</v>
      </c>
      <c r="J47" s="11">
        <v>0</v>
      </c>
      <c r="K47" s="11">
        <v>0</v>
      </c>
    </row>
    <row r="48" spans="2:11" ht="21" customHeight="1">
      <c r="B48" s="16"/>
      <c r="C48" s="12" t="s">
        <v>27</v>
      </c>
      <c r="D48" s="28">
        <v>426798.35051</v>
      </c>
      <c r="E48" s="28">
        <v>22967.06745</v>
      </c>
      <c r="F48" s="28">
        <v>79943.46662</v>
      </c>
      <c r="G48" s="28">
        <v>126330.45920999999</v>
      </c>
      <c r="H48" s="28"/>
      <c r="I48" s="28">
        <v>10993.78849</v>
      </c>
      <c r="J48" s="28">
        <v>38952.56801</v>
      </c>
      <c r="K48" s="28">
        <v>57041.359120000016</v>
      </c>
    </row>
    <row r="49" spans="2:11" ht="13.5" customHeight="1">
      <c r="B49" s="16"/>
      <c r="C49" s="10" t="s">
        <v>0</v>
      </c>
      <c r="D49" s="11">
        <v>426798.35051</v>
      </c>
      <c r="E49" s="11">
        <v>22967.06745</v>
      </c>
      <c r="F49" s="11">
        <v>79943.46662</v>
      </c>
      <c r="G49" s="11">
        <v>126330.45920999999</v>
      </c>
      <c r="H49" s="11"/>
      <c r="I49" s="11">
        <v>10993.78849</v>
      </c>
      <c r="J49" s="11">
        <v>38952.56801</v>
      </c>
      <c r="K49" s="11">
        <v>57041.359120000016</v>
      </c>
    </row>
    <row r="50" spans="2:11" ht="13.5" customHeight="1">
      <c r="B50" s="16"/>
      <c r="C50" s="10" t="s">
        <v>2</v>
      </c>
      <c r="D50" s="11">
        <v>0</v>
      </c>
      <c r="E50" s="11">
        <v>0</v>
      </c>
      <c r="F50" s="11">
        <v>0</v>
      </c>
      <c r="G50" s="11">
        <v>0</v>
      </c>
      <c r="H50" s="11"/>
      <c r="I50" s="11">
        <v>0</v>
      </c>
      <c r="J50" s="11">
        <v>0</v>
      </c>
      <c r="K50" s="11">
        <v>0</v>
      </c>
    </row>
    <row r="51" spans="2:11" ht="13.5" customHeight="1">
      <c r="B51" s="16"/>
      <c r="C51" s="12" t="s">
        <v>145</v>
      </c>
      <c r="D51" s="28">
        <v>133.933</v>
      </c>
      <c r="E51" s="28">
        <v>0</v>
      </c>
      <c r="F51" s="28">
        <v>0</v>
      </c>
      <c r="G51" s="28">
        <v>66.967</v>
      </c>
      <c r="H51" s="28"/>
      <c r="I51" s="28">
        <v>0</v>
      </c>
      <c r="J51" s="28">
        <v>0</v>
      </c>
      <c r="K51" s="28">
        <v>66.967</v>
      </c>
    </row>
    <row r="52" spans="2:11" ht="13.5" customHeight="1">
      <c r="B52" s="16"/>
      <c r="C52" s="10" t="s">
        <v>0</v>
      </c>
      <c r="D52" s="11">
        <v>133.933</v>
      </c>
      <c r="E52" s="11">
        <v>0</v>
      </c>
      <c r="F52" s="11">
        <v>0</v>
      </c>
      <c r="G52" s="11">
        <v>66.967</v>
      </c>
      <c r="H52" s="11"/>
      <c r="I52" s="11">
        <v>0</v>
      </c>
      <c r="J52" s="11">
        <v>0</v>
      </c>
      <c r="K52" s="11">
        <v>66.967</v>
      </c>
    </row>
    <row r="53" spans="2:11" ht="13.5" customHeight="1">
      <c r="B53" s="16"/>
      <c r="C53" s="10" t="s">
        <v>142</v>
      </c>
      <c r="D53" s="11">
        <v>0</v>
      </c>
      <c r="E53" s="11">
        <v>0</v>
      </c>
      <c r="F53" s="11">
        <v>0</v>
      </c>
      <c r="G53" s="11">
        <v>0</v>
      </c>
      <c r="H53" s="11"/>
      <c r="I53" s="11">
        <v>0</v>
      </c>
      <c r="J53" s="11">
        <v>0</v>
      </c>
      <c r="K53" s="11">
        <v>0</v>
      </c>
    </row>
    <row r="54" spans="2:11" ht="13.5" customHeight="1">
      <c r="B54" s="16"/>
      <c r="C54" s="12" t="s">
        <v>92</v>
      </c>
      <c r="D54" s="28">
        <v>9822.031</v>
      </c>
      <c r="E54" s="28">
        <v>1387.6</v>
      </c>
      <c r="F54" s="28">
        <v>2775.2</v>
      </c>
      <c r="G54" s="28">
        <v>4162.8</v>
      </c>
      <c r="H54" s="28"/>
      <c r="I54" s="28">
        <v>1289.455</v>
      </c>
      <c r="J54" s="28">
        <v>2515.938</v>
      </c>
      <c r="K54" s="28">
        <v>2515.938</v>
      </c>
    </row>
    <row r="55" spans="2:11" ht="13.5" customHeight="1">
      <c r="B55" s="16"/>
      <c r="C55" s="10" t="s">
        <v>0</v>
      </c>
      <c r="D55" s="11">
        <v>9822.031</v>
      </c>
      <c r="E55" s="11">
        <v>1387.6</v>
      </c>
      <c r="F55" s="11">
        <v>2775.2</v>
      </c>
      <c r="G55" s="11">
        <v>4162.8</v>
      </c>
      <c r="H55" s="11"/>
      <c r="I55" s="11">
        <v>1289.455</v>
      </c>
      <c r="J55" s="11">
        <v>2515.938</v>
      </c>
      <c r="K55" s="11">
        <v>2515.938</v>
      </c>
    </row>
    <row r="56" spans="2:11" ht="13.5" customHeight="1">
      <c r="B56" s="16"/>
      <c r="C56" s="10" t="s">
        <v>2</v>
      </c>
      <c r="D56" s="11">
        <v>0</v>
      </c>
      <c r="E56" s="11">
        <v>0</v>
      </c>
      <c r="F56" s="11">
        <v>0</v>
      </c>
      <c r="G56" s="11">
        <v>0</v>
      </c>
      <c r="H56" s="11"/>
      <c r="I56" s="11">
        <v>0</v>
      </c>
      <c r="J56" s="11">
        <v>0</v>
      </c>
      <c r="K56" s="11">
        <v>0</v>
      </c>
    </row>
    <row r="57" spans="2:11" ht="21" customHeight="1">
      <c r="B57" s="16"/>
      <c r="C57" s="12" t="s">
        <v>50</v>
      </c>
      <c r="D57" s="28">
        <v>50974.47</v>
      </c>
      <c r="E57" s="28">
        <v>4043.607</v>
      </c>
      <c r="F57" s="28">
        <v>8087.214</v>
      </c>
      <c r="G57" s="28">
        <v>14970.0375</v>
      </c>
      <c r="H57" s="28"/>
      <c r="I57" s="28">
        <v>2839.2165</v>
      </c>
      <c r="J57" s="28">
        <v>3958.0554700000002</v>
      </c>
      <c r="K57" s="28">
        <v>8281.014799999999</v>
      </c>
    </row>
    <row r="58" spans="2:11" ht="13.5" customHeight="1">
      <c r="B58" s="16"/>
      <c r="C58" s="10" t="s">
        <v>0</v>
      </c>
      <c r="D58" s="11">
        <v>50974.47</v>
      </c>
      <c r="E58" s="11">
        <v>4043.607</v>
      </c>
      <c r="F58" s="11">
        <v>8087.214</v>
      </c>
      <c r="G58" s="11">
        <v>14970.0375</v>
      </c>
      <c r="H58" s="11"/>
      <c r="I58" s="11">
        <v>2839.2165</v>
      </c>
      <c r="J58" s="11">
        <v>3958.0554700000002</v>
      </c>
      <c r="K58" s="11">
        <v>8281.014799999999</v>
      </c>
    </row>
    <row r="59" spans="2:11" ht="13.5" customHeight="1">
      <c r="B59" s="16"/>
      <c r="C59" s="10" t="s">
        <v>2</v>
      </c>
      <c r="D59" s="11">
        <v>0</v>
      </c>
      <c r="E59" s="11">
        <v>0</v>
      </c>
      <c r="F59" s="11">
        <v>0</v>
      </c>
      <c r="G59" s="11">
        <v>0</v>
      </c>
      <c r="H59" s="11"/>
      <c r="I59" s="11">
        <v>0</v>
      </c>
      <c r="J59" s="11">
        <v>0</v>
      </c>
      <c r="K59" s="11">
        <v>0</v>
      </c>
    </row>
    <row r="60" spans="2:11" ht="13.5" customHeight="1">
      <c r="B60" s="16"/>
      <c r="C60" s="12" t="s">
        <v>25</v>
      </c>
      <c r="D60" s="28">
        <v>379825.62603</v>
      </c>
      <c r="E60" s="28">
        <v>31652.135502499998</v>
      </c>
      <c r="F60" s="28">
        <v>63304.271004999995</v>
      </c>
      <c r="G60" s="28">
        <v>94956.4065075</v>
      </c>
      <c r="H60" s="28"/>
      <c r="I60" s="28">
        <v>17996.32232</v>
      </c>
      <c r="J60" s="28">
        <v>33365.0125</v>
      </c>
      <c r="K60" s="28">
        <v>54298.58845</v>
      </c>
    </row>
    <row r="61" spans="2:11" ht="13.5" customHeight="1">
      <c r="B61" s="16"/>
      <c r="C61" s="10" t="s">
        <v>0</v>
      </c>
      <c r="D61" s="11">
        <v>379825.62603</v>
      </c>
      <c r="E61" s="11">
        <v>31652.135502499998</v>
      </c>
      <c r="F61" s="11">
        <v>63304.271004999995</v>
      </c>
      <c r="G61" s="11">
        <v>94956.4065075</v>
      </c>
      <c r="H61" s="11"/>
      <c r="I61" s="11">
        <v>17996.32232</v>
      </c>
      <c r="J61" s="11">
        <v>33365.0125</v>
      </c>
      <c r="K61" s="11">
        <v>54298.58845</v>
      </c>
    </row>
    <row r="62" spans="2:11" ht="13.5" customHeight="1">
      <c r="B62" s="16"/>
      <c r="C62" s="10" t="s">
        <v>2</v>
      </c>
      <c r="D62" s="11">
        <v>0</v>
      </c>
      <c r="E62" s="11">
        <v>0</v>
      </c>
      <c r="F62" s="11">
        <v>0</v>
      </c>
      <c r="G62" s="11">
        <v>0</v>
      </c>
      <c r="H62" s="11"/>
      <c r="I62" s="11">
        <v>0</v>
      </c>
      <c r="J62" s="11">
        <v>0</v>
      </c>
      <c r="K62" s="11">
        <v>0</v>
      </c>
    </row>
    <row r="63" spans="2:11" ht="13.5" customHeight="1">
      <c r="B63" s="16"/>
      <c r="C63" s="12" t="s">
        <v>93</v>
      </c>
      <c r="D63" s="28">
        <v>57784.94060999999</v>
      </c>
      <c r="E63" s="28">
        <v>18645.85215</v>
      </c>
      <c r="F63" s="28">
        <v>24897.876379999998</v>
      </c>
      <c r="G63" s="28">
        <v>28419.44772</v>
      </c>
      <c r="H63" s="28"/>
      <c r="I63" s="28">
        <v>8127.44368</v>
      </c>
      <c r="J63" s="28">
        <v>21076.386039999998</v>
      </c>
      <c r="K63" s="28">
        <v>24641.36987</v>
      </c>
    </row>
    <row r="64" spans="2:11" ht="13.5" customHeight="1">
      <c r="B64" s="16"/>
      <c r="C64" s="10" t="s">
        <v>0</v>
      </c>
      <c r="D64" s="11">
        <v>57784.94060999999</v>
      </c>
      <c r="E64" s="11">
        <v>18645.85215</v>
      </c>
      <c r="F64" s="11">
        <v>24897.876379999998</v>
      </c>
      <c r="G64" s="11">
        <v>28419.44772</v>
      </c>
      <c r="H64" s="11"/>
      <c r="I64" s="11">
        <v>8127.44368</v>
      </c>
      <c r="J64" s="11">
        <v>21076.386039999998</v>
      </c>
      <c r="K64" s="11">
        <v>24641.36987</v>
      </c>
    </row>
    <row r="65" spans="2:11" ht="13.5" customHeight="1">
      <c r="B65" s="16"/>
      <c r="C65" s="10" t="s">
        <v>2</v>
      </c>
      <c r="D65" s="11">
        <v>0</v>
      </c>
      <c r="E65" s="11">
        <v>0</v>
      </c>
      <c r="F65" s="11">
        <v>0</v>
      </c>
      <c r="G65" s="11">
        <v>0</v>
      </c>
      <c r="H65" s="11"/>
      <c r="I65" s="11">
        <v>0</v>
      </c>
      <c r="J65" s="11">
        <v>0</v>
      </c>
      <c r="K65" s="11">
        <v>0</v>
      </c>
    </row>
    <row r="66" spans="2:11" ht="21" customHeight="1">
      <c r="B66" s="16"/>
      <c r="C66" s="12" t="s">
        <v>159</v>
      </c>
      <c r="D66" s="28">
        <v>58553.683</v>
      </c>
      <c r="E66" s="28">
        <v>4711.045</v>
      </c>
      <c r="F66" s="28">
        <v>9422.091</v>
      </c>
      <c r="G66" s="28">
        <v>16335.876</v>
      </c>
      <c r="H66" s="28"/>
      <c r="I66" s="28">
        <v>0</v>
      </c>
      <c r="J66" s="28">
        <v>3187.287</v>
      </c>
      <c r="K66" s="28">
        <v>8461.331</v>
      </c>
    </row>
    <row r="67" spans="2:11" ht="13.5" customHeight="1">
      <c r="B67" s="16"/>
      <c r="C67" s="10" t="s">
        <v>0</v>
      </c>
      <c r="D67" s="11">
        <v>58553.683</v>
      </c>
      <c r="E67" s="11">
        <v>4711.045</v>
      </c>
      <c r="F67" s="11">
        <v>9422.091</v>
      </c>
      <c r="G67" s="11">
        <v>16335.876</v>
      </c>
      <c r="H67" s="11"/>
      <c r="I67" s="11">
        <v>0</v>
      </c>
      <c r="J67" s="11">
        <v>3187.287</v>
      </c>
      <c r="K67" s="11">
        <v>8461.331</v>
      </c>
    </row>
    <row r="68" spans="2:11" ht="13.5" customHeight="1">
      <c r="B68" s="16"/>
      <c r="C68" s="10" t="s">
        <v>2</v>
      </c>
      <c r="D68" s="11">
        <v>0</v>
      </c>
      <c r="E68" s="11">
        <v>0</v>
      </c>
      <c r="F68" s="11">
        <v>0</v>
      </c>
      <c r="G68" s="11">
        <v>0</v>
      </c>
      <c r="H68" s="11"/>
      <c r="I68" s="11">
        <v>0</v>
      </c>
      <c r="J68" s="11">
        <v>0</v>
      </c>
      <c r="K68" s="11">
        <v>0</v>
      </c>
    </row>
    <row r="69" spans="2:11" ht="13.5" customHeight="1">
      <c r="B69" s="16"/>
      <c r="C69" s="12" t="s">
        <v>138</v>
      </c>
      <c r="D69" s="28">
        <v>13986.83747</v>
      </c>
      <c r="E69" s="28">
        <v>842.46274</v>
      </c>
      <c r="F69" s="28">
        <v>1788.7138000000002</v>
      </c>
      <c r="G69" s="28">
        <v>2890.1377</v>
      </c>
      <c r="H69" s="28"/>
      <c r="I69" s="28">
        <v>842.46274</v>
      </c>
      <c r="J69" s="28">
        <v>1758.24506</v>
      </c>
      <c r="K69" s="28">
        <v>2417.35296</v>
      </c>
    </row>
    <row r="70" spans="2:11" ht="13.5" customHeight="1">
      <c r="B70" s="16"/>
      <c r="C70" s="10" t="s">
        <v>0</v>
      </c>
      <c r="D70" s="11">
        <v>13986.83747</v>
      </c>
      <c r="E70" s="11">
        <v>842.46274</v>
      </c>
      <c r="F70" s="11">
        <v>1788.7138000000002</v>
      </c>
      <c r="G70" s="11">
        <v>2890.1377</v>
      </c>
      <c r="H70" s="11"/>
      <c r="I70" s="11">
        <v>842.46274</v>
      </c>
      <c r="J70" s="11">
        <v>1758.24506</v>
      </c>
      <c r="K70" s="11">
        <v>2417.35296</v>
      </c>
    </row>
    <row r="71" spans="2:11" ht="13.5" customHeight="1">
      <c r="B71" s="16"/>
      <c r="C71" s="10" t="s">
        <v>2</v>
      </c>
      <c r="D71" s="11">
        <v>0</v>
      </c>
      <c r="E71" s="11">
        <v>0</v>
      </c>
      <c r="F71" s="11">
        <v>0</v>
      </c>
      <c r="G71" s="11">
        <v>0</v>
      </c>
      <c r="H71" s="11"/>
      <c r="I71" s="11">
        <v>0</v>
      </c>
      <c r="J71" s="11">
        <v>0</v>
      </c>
      <c r="K71" s="11">
        <v>0</v>
      </c>
    </row>
    <row r="72" spans="2:11" ht="13.5" customHeight="1">
      <c r="B72" s="16"/>
      <c r="C72" s="12" t="s">
        <v>59</v>
      </c>
      <c r="D72" s="28">
        <v>85532.785</v>
      </c>
      <c r="E72" s="28">
        <v>4805.918</v>
      </c>
      <c r="F72" s="28">
        <v>12232.475</v>
      </c>
      <c r="G72" s="28">
        <v>20782.497</v>
      </c>
      <c r="H72" s="28"/>
      <c r="I72" s="28">
        <v>3387.176</v>
      </c>
      <c r="J72" s="28">
        <v>6567.057</v>
      </c>
      <c r="K72" s="28">
        <v>12332.493</v>
      </c>
    </row>
    <row r="73" spans="2:11" ht="13.5" customHeight="1">
      <c r="B73" s="16"/>
      <c r="C73" s="10" t="s">
        <v>0</v>
      </c>
      <c r="D73" s="11">
        <v>85532.785</v>
      </c>
      <c r="E73" s="11">
        <v>4805.918</v>
      </c>
      <c r="F73" s="11">
        <v>12232.475</v>
      </c>
      <c r="G73" s="11">
        <v>20782.497</v>
      </c>
      <c r="H73" s="11"/>
      <c r="I73" s="11">
        <v>3387.176</v>
      </c>
      <c r="J73" s="11">
        <v>6567.057</v>
      </c>
      <c r="K73" s="11">
        <v>12332.493</v>
      </c>
    </row>
    <row r="74" spans="2:11" ht="13.5" customHeight="1">
      <c r="B74" s="16"/>
      <c r="C74" s="10" t="s">
        <v>2</v>
      </c>
      <c r="D74" s="11">
        <v>0</v>
      </c>
      <c r="E74" s="11">
        <v>0</v>
      </c>
      <c r="F74" s="11">
        <v>0</v>
      </c>
      <c r="G74" s="11">
        <v>0</v>
      </c>
      <c r="H74" s="11"/>
      <c r="I74" s="11">
        <v>0</v>
      </c>
      <c r="J74" s="11">
        <v>0</v>
      </c>
      <c r="K74" s="11">
        <v>0</v>
      </c>
    </row>
    <row r="75" spans="2:11" ht="13.5" customHeight="1">
      <c r="B75" s="16"/>
      <c r="C75" s="12" t="s">
        <v>24</v>
      </c>
      <c r="D75" s="28">
        <v>252961.26866</v>
      </c>
      <c r="E75" s="28">
        <v>23873.059989999998</v>
      </c>
      <c r="F75" s="28">
        <v>57122.61373</v>
      </c>
      <c r="G75" s="28">
        <v>84416.22881999999</v>
      </c>
      <c r="H75" s="28"/>
      <c r="I75" s="28">
        <v>10879.13391</v>
      </c>
      <c r="J75" s="28">
        <v>32101.316010000002</v>
      </c>
      <c r="K75" s="28">
        <v>53312.89901</v>
      </c>
    </row>
    <row r="76" spans="2:11" ht="13.5" customHeight="1">
      <c r="B76" s="16"/>
      <c r="C76" s="10" t="s">
        <v>0</v>
      </c>
      <c r="D76" s="11">
        <v>252961.26866</v>
      </c>
      <c r="E76" s="11">
        <v>23873.059989999998</v>
      </c>
      <c r="F76" s="11">
        <v>57122.61373</v>
      </c>
      <c r="G76" s="11">
        <v>84416.22881999999</v>
      </c>
      <c r="H76" s="11"/>
      <c r="I76" s="11">
        <v>10879.13391</v>
      </c>
      <c r="J76" s="11">
        <v>32101.316010000002</v>
      </c>
      <c r="K76" s="11">
        <v>53312.89901</v>
      </c>
    </row>
    <row r="77" spans="2:11" ht="13.5" customHeight="1">
      <c r="B77" s="16"/>
      <c r="C77" s="10" t="s">
        <v>2</v>
      </c>
      <c r="D77" s="11">
        <v>0</v>
      </c>
      <c r="E77" s="11">
        <v>0</v>
      </c>
      <c r="F77" s="11">
        <v>0</v>
      </c>
      <c r="G77" s="11">
        <v>0</v>
      </c>
      <c r="H77" s="11"/>
      <c r="I77" s="11">
        <v>0</v>
      </c>
      <c r="J77" s="11">
        <v>0</v>
      </c>
      <c r="K77" s="11">
        <v>0</v>
      </c>
    </row>
    <row r="78" spans="2:11" ht="13.5" customHeight="1">
      <c r="B78" s="16"/>
      <c r="C78" s="12" t="s">
        <v>43</v>
      </c>
      <c r="D78" s="28">
        <v>204927.35463</v>
      </c>
      <c r="E78" s="28">
        <v>7472.46225</v>
      </c>
      <c r="F78" s="28">
        <v>15031.18072</v>
      </c>
      <c r="G78" s="28">
        <v>29293.18466</v>
      </c>
      <c r="H78" s="28"/>
      <c r="I78" s="28">
        <v>2456.37867</v>
      </c>
      <c r="J78" s="28">
        <v>5402.74633</v>
      </c>
      <c r="K78" s="28">
        <v>18930.964170000003</v>
      </c>
    </row>
    <row r="79" spans="2:11" ht="13.5" customHeight="1">
      <c r="B79" s="16"/>
      <c r="C79" s="10" t="s">
        <v>0</v>
      </c>
      <c r="D79" s="11">
        <v>204927.35463</v>
      </c>
      <c r="E79" s="11">
        <v>7472.46225</v>
      </c>
      <c r="F79" s="11">
        <v>15031.18072</v>
      </c>
      <c r="G79" s="11">
        <v>29293.18466</v>
      </c>
      <c r="H79" s="11"/>
      <c r="I79" s="11">
        <v>2456.37867</v>
      </c>
      <c r="J79" s="11">
        <v>5402.74633</v>
      </c>
      <c r="K79" s="11">
        <v>18930.964170000003</v>
      </c>
    </row>
    <row r="80" spans="2:11" ht="13.5" customHeight="1">
      <c r="B80" s="16"/>
      <c r="C80" s="10" t="s">
        <v>2</v>
      </c>
      <c r="D80" s="11">
        <v>0</v>
      </c>
      <c r="E80" s="11">
        <v>0</v>
      </c>
      <c r="F80" s="11">
        <v>0</v>
      </c>
      <c r="G80" s="11">
        <v>0</v>
      </c>
      <c r="H80" s="11"/>
      <c r="I80" s="11">
        <v>0</v>
      </c>
      <c r="J80" s="11">
        <v>0</v>
      </c>
      <c r="K80" s="11">
        <v>0</v>
      </c>
    </row>
    <row r="81" spans="2:11" ht="13.5" customHeight="1">
      <c r="B81" s="16"/>
      <c r="C81" s="12" t="s">
        <v>58</v>
      </c>
      <c r="D81" s="28">
        <v>971248.1826924</v>
      </c>
      <c r="E81" s="28">
        <v>94042.25360776666</v>
      </c>
      <c r="F81" s="28">
        <v>175424.35124000002</v>
      </c>
      <c r="G81" s="28">
        <v>256299.58315000002</v>
      </c>
      <c r="H81" s="28"/>
      <c r="I81" s="28">
        <v>10527.853449999999</v>
      </c>
      <c r="J81" s="28">
        <v>44004.86408</v>
      </c>
      <c r="K81" s="28">
        <v>94858.99482999998</v>
      </c>
    </row>
    <row r="82" spans="2:11" ht="13.5" customHeight="1">
      <c r="B82" s="16"/>
      <c r="C82" s="10" t="s">
        <v>0</v>
      </c>
      <c r="D82" s="11">
        <v>967219.8616924</v>
      </c>
      <c r="E82" s="11">
        <v>92704.85060776665</v>
      </c>
      <c r="F82" s="11">
        <v>174086.94824</v>
      </c>
      <c r="G82" s="11">
        <v>254962.18015</v>
      </c>
      <c r="H82" s="11"/>
      <c r="I82" s="11">
        <v>10527.853449999999</v>
      </c>
      <c r="J82" s="11">
        <v>44004.86408</v>
      </c>
      <c r="K82" s="11">
        <v>94858.99482999998</v>
      </c>
    </row>
    <row r="83" spans="2:11" ht="13.5" customHeight="1">
      <c r="B83" s="16"/>
      <c r="C83" s="10" t="s">
        <v>2</v>
      </c>
      <c r="D83" s="11">
        <v>4028.321</v>
      </c>
      <c r="E83" s="11">
        <v>1337.403</v>
      </c>
      <c r="F83" s="11">
        <v>1337.403</v>
      </c>
      <c r="G83" s="11">
        <v>1337.403</v>
      </c>
      <c r="H83" s="11"/>
      <c r="I83" s="11">
        <v>0</v>
      </c>
      <c r="J83" s="11">
        <v>0</v>
      </c>
      <c r="K83" s="11">
        <v>0</v>
      </c>
    </row>
    <row r="84" spans="2:11" ht="13.5" customHeight="1">
      <c r="B84" s="16"/>
      <c r="C84" s="12" t="s">
        <v>49</v>
      </c>
      <c r="D84" s="28">
        <v>153987.741</v>
      </c>
      <c r="E84" s="28">
        <v>36163.745</v>
      </c>
      <c r="F84" s="28">
        <v>47548.263</v>
      </c>
      <c r="G84" s="28">
        <v>59524.644</v>
      </c>
      <c r="H84" s="28"/>
      <c r="I84" s="28">
        <v>500.045</v>
      </c>
      <c r="J84" s="28">
        <v>26559.31</v>
      </c>
      <c r="K84" s="28">
        <v>37094.512</v>
      </c>
    </row>
    <row r="85" spans="2:11" ht="13.5" customHeight="1">
      <c r="B85" s="16"/>
      <c r="C85" s="10" t="s">
        <v>0</v>
      </c>
      <c r="D85" s="11">
        <v>153987.741</v>
      </c>
      <c r="E85" s="11">
        <v>36163.745</v>
      </c>
      <c r="F85" s="11">
        <v>47548.263</v>
      </c>
      <c r="G85" s="11">
        <v>59524.644</v>
      </c>
      <c r="H85" s="11"/>
      <c r="I85" s="11">
        <v>500.045</v>
      </c>
      <c r="J85" s="11">
        <v>26559.31</v>
      </c>
      <c r="K85" s="11">
        <v>37094.512</v>
      </c>
    </row>
    <row r="86" spans="2:11" ht="13.5" customHeight="1">
      <c r="B86" s="16"/>
      <c r="C86" s="10" t="s">
        <v>2</v>
      </c>
      <c r="D86" s="11">
        <v>0</v>
      </c>
      <c r="E86" s="11">
        <v>0</v>
      </c>
      <c r="F86" s="11">
        <v>0</v>
      </c>
      <c r="G86" s="11">
        <v>0</v>
      </c>
      <c r="H86" s="11"/>
      <c r="I86" s="11">
        <v>0</v>
      </c>
      <c r="J86" s="11">
        <v>0</v>
      </c>
      <c r="K86" s="11">
        <v>0</v>
      </c>
    </row>
    <row r="87" spans="2:11" ht="21" customHeight="1">
      <c r="B87" s="16"/>
      <c r="C87" s="12" t="s">
        <v>47</v>
      </c>
      <c r="D87" s="28">
        <v>145360.36688999998</v>
      </c>
      <c r="E87" s="28">
        <v>10337.571155</v>
      </c>
      <c r="F87" s="28">
        <v>20675.14231</v>
      </c>
      <c r="G87" s="28">
        <v>31012.713464999997</v>
      </c>
      <c r="H87" s="28"/>
      <c r="I87" s="28">
        <v>1810.6549</v>
      </c>
      <c r="J87" s="28">
        <v>6031.90384</v>
      </c>
      <c r="K87" s="28">
        <v>10219.055859999999</v>
      </c>
    </row>
    <row r="88" spans="2:11" ht="13.5" customHeight="1">
      <c r="B88" s="16"/>
      <c r="C88" s="10" t="s">
        <v>0</v>
      </c>
      <c r="D88" s="11">
        <v>145360.36688999998</v>
      </c>
      <c r="E88" s="11">
        <v>10337.571155</v>
      </c>
      <c r="F88" s="11">
        <v>20675.14231</v>
      </c>
      <c r="G88" s="11">
        <v>31012.713464999997</v>
      </c>
      <c r="H88" s="11"/>
      <c r="I88" s="11">
        <v>1810.6549</v>
      </c>
      <c r="J88" s="11">
        <v>6031.90384</v>
      </c>
      <c r="K88" s="11">
        <v>10219.055859999999</v>
      </c>
    </row>
    <row r="89" spans="2:11" ht="13.5" customHeight="1">
      <c r="B89" s="16"/>
      <c r="C89" s="10" t="s">
        <v>2</v>
      </c>
      <c r="D89" s="11">
        <v>0</v>
      </c>
      <c r="E89" s="11">
        <v>0</v>
      </c>
      <c r="F89" s="11">
        <v>0</v>
      </c>
      <c r="G89" s="11">
        <v>0</v>
      </c>
      <c r="H89" s="11"/>
      <c r="I89" s="11">
        <v>0</v>
      </c>
      <c r="J89" s="11">
        <v>0</v>
      </c>
      <c r="K89" s="11">
        <v>0</v>
      </c>
    </row>
    <row r="90" spans="2:11" ht="13.5" customHeight="1">
      <c r="B90" s="16"/>
      <c r="C90" s="12" t="s">
        <v>45</v>
      </c>
      <c r="D90" s="28">
        <v>357811.54651</v>
      </c>
      <c r="E90" s="28">
        <v>30181.96926</v>
      </c>
      <c r="F90" s="28">
        <v>62021.66657</v>
      </c>
      <c r="G90" s="28">
        <v>93455.99643000001</v>
      </c>
      <c r="H90" s="28"/>
      <c r="I90" s="28">
        <v>14397.05423</v>
      </c>
      <c r="J90" s="28">
        <v>33039.318940000005</v>
      </c>
      <c r="K90" s="28">
        <v>55594.53565</v>
      </c>
    </row>
    <row r="91" spans="2:11" ht="13.5" customHeight="1">
      <c r="B91" s="16"/>
      <c r="C91" s="10" t="s">
        <v>0</v>
      </c>
      <c r="D91" s="11">
        <v>357811.54651</v>
      </c>
      <c r="E91" s="11">
        <v>30181.96926</v>
      </c>
      <c r="F91" s="11">
        <v>62021.66657</v>
      </c>
      <c r="G91" s="11">
        <v>93455.99643000001</v>
      </c>
      <c r="H91" s="11"/>
      <c r="I91" s="11">
        <v>14397.05423</v>
      </c>
      <c r="J91" s="11">
        <v>33039.318940000005</v>
      </c>
      <c r="K91" s="11">
        <v>55594.53565</v>
      </c>
    </row>
    <row r="92" spans="2:11" ht="13.5" customHeight="1">
      <c r="B92" s="16"/>
      <c r="C92" s="10" t="s">
        <v>2</v>
      </c>
      <c r="D92" s="11">
        <v>0</v>
      </c>
      <c r="E92" s="11">
        <v>0</v>
      </c>
      <c r="F92" s="11">
        <v>0</v>
      </c>
      <c r="G92" s="11">
        <v>0</v>
      </c>
      <c r="H92" s="11"/>
      <c r="I92" s="11">
        <v>0</v>
      </c>
      <c r="J92" s="11">
        <v>0</v>
      </c>
      <c r="K92" s="11">
        <v>0</v>
      </c>
    </row>
    <row r="93" spans="2:11" ht="21" customHeight="1">
      <c r="B93" s="16"/>
      <c r="C93" s="12" t="s">
        <v>48</v>
      </c>
      <c r="D93" s="28">
        <v>1310497.96054</v>
      </c>
      <c r="E93" s="28">
        <v>109208.16337833332</v>
      </c>
      <c r="F93" s="28">
        <v>218416.32675666665</v>
      </c>
      <c r="G93" s="28">
        <v>327624.490135</v>
      </c>
      <c r="H93" s="28"/>
      <c r="I93" s="28">
        <v>46865.59492882759</v>
      </c>
      <c r="J93" s="28">
        <v>93731.18985765518</v>
      </c>
      <c r="K93" s="28">
        <v>140596.78478648275</v>
      </c>
    </row>
    <row r="94" spans="2:11" ht="13.5" customHeight="1">
      <c r="B94" s="16"/>
      <c r="C94" s="10" t="s">
        <v>0</v>
      </c>
      <c r="D94" s="11">
        <v>768414.52954</v>
      </c>
      <c r="E94" s="11">
        <v>64034.54412833333</v>
      </c>
      <c r="F94" s="11">
        <v>128069.08825666666</v>
      </c>
      <c r="G94" s="11">
        <v>192103.632385</v>
      </c>
      <c r="H94" s="11"/>
      <c r="I94" s="11">
        <v>37190.66235216092</v>
      </c>
      <c r="J94" s="11">
        <v>74381.32470432184</v>
      </c>
      <c r="K94" s="11">
        <v>111571.98705648276</v>
      </c>
    </row>
    <row r="95" spans="2:11" ht="13.5" customHeight="1">
      <c r="B95" s="16"/>
      <c r="C95" s="10" t="s">
        <v>2</v>
      </c>
      <c r="D95" s="11">
        <v>542083.431</v>
      </c>
      <c r="E95" s="11">
        <v>45173.61925</v>
      </c>
      <c r="F95" s="11">
        <v>90347.2385</v>
      </c>
      <c r="G95" s="11">
        <v>135520.85775</v>
      </c>
      <c r="H95" s="11"/>
      <c r="I95" s="11">
        <v>9674.932576666666</v>
      </c>
      <c r="J95" s="11">
        <v>19349.865153333332</v>
      </c>
      <c r="K95" s="11">
        <v>29024.79773</v>
      </c>
    </row>
    <row r="96" spans="2:11" ht="13.5" customHeight="1">
      <c r="B96" s="16"/>
      <c r="C96" s="13" t="s">
        <v>85</v>
      </c>
      <c r="D96" s="28">
        <v>84851.17583000001</v>
      </c>
      <c r="E96" s="28">
        <v>7554.311568333333</v>
      </c>
      <c r="F96" s="28">
        <v>14733.623138333332</v>
      </c>
      <c r="G96" s="28">
        <v>22275.882108333335</v>
      </c>
      <c r="H96" s="28"/>
      <c r="I96" s="28">
        <v>0</v>
      </c>
      <c r="J96" s="28">
        <v>2094.3738599999997</v>
      </c>
      <c r="K96" s="28">
        <v>7375.631879999999</v>
      </c>
    </row>
    <row r="97" spans="2:11" ht="13.5" customHeight="1">
      <c r="B97" s="16"/>
      <c r="C97" s="10" t="s">
        <v>0</v>
      </c>
      <c r="D97" s="11">
        <v>84851.17583000001</v>
      </c>
      <c r="E97" s="11">
        <v>7554.311568333333</v>
      </c>
      <c r="F97" s="11">
        <v>14733.623138333332</v>
      </c>
      <c r="G97" s="11">
        <v>22275.882108333335</v>
      </c>
      <c r="H97" s="11"/>
      <c r="I97" s="11">
        <v>0</v>
      </c>
      <c r="J97" s="11">
        <v>2094.3738599999997</v>
      </c>
      <c r="K97" s="11">
        <v>7375.631879999999</v>
      </c>
    </row>
    <row r="98" spans="2:11" ht="13.5" customHeight="1">
      <c r="B98" s="16"/>
      <c r="C98" s="10" t="s">
        <v>2</v>
      </c>
      <c r="D98" s="11">
        <v>0</v>
      </c>
      <c r="E98" s="11">
        <v>0</v>
      </c>
      <c r="F98" s="11">
        <v>0</v>
      </c>
      <c r="G98" s="11">
        <v>0</v>
      </c>
      <c r="H98" s="11"/>
      <c r="I98" s="11">
        <v>0</v>
      </c>
      <c r="J98" s="11">
        <v>0</v>
      </c>
      <c r="K98" s="11">
        <v>0</v>
      </c>
    </row>
    <row r="99" spans="2:11" ht="21" customHeight="1">
      <c r="B99" s="16"/>
      <c r="C99" s="12" t="s">
        <v>91</v>
      </c>
      <c r="D99" s="28">
        <v>7131.63</v>
      </c>
      <c r="E99" s="28">
        <v>594.302</v>
      </c>
      <c r="F99" s="28">
        <v>1244.276</v>
      </c>
      <c r="G99" s="28">
        <v>1894.249</v>
      </c>
      <c r="H99" s="28"/>
      <c r="I99" s="28">
        <v>64</v>
      </c>
      <c r="J99" s="28">
        <v>322.924</v>
      </c>
      <c r="K99" s="28">
        <v>907.08</v>
      </c>
    </row>
    <row r="100" spans="2:11" ht="13.5" customHeight="1">
      <c r="B100" s="16"/>
      <c r="C100" s="10" t="s">
        <v>0</v>
      </c>
      <c r="D100" s="11">
        <v>7131.63</v>
      </c>
      <c r="E100" s="11">
        <v>594.302</v>
      </c>
      <c r="F100" s="11">
        <v>1244.276</v>
      </c>
      <c r="G100" s="11">
        <v>1894.249</v>
      </c>
      <c r="H100" s="11"/>
      <c r="I100" s="11">
        <v>64</v>
      </c>
      <c r="J100" s="11">
        <v>322.924</v>
      </c>
      <c r="K100" s="11">
        <v>907.08</v>
      </c>
    </row>
    <row r="101" spans="2:11" ht="13.5" customHeight="1">
      <c r="B101" s="16"/>
      <c r="C101" s="10" t="s">
        <v>2</v>
      </c>
      <c r="D101" s="11">
        <v>0</v>
      </c>
      <c r="E101" s="11">
        <v>0</v>
      </c>
      <c r="F101" s="11">
        <v>0</v>
      </c>
      <c r="G101" s="11">
        <v>0</v>
      </c>
      <c r="H101" s="11"/>
      <c r="I101" s="11">
        <v>0</v>
      </c>
      <c r="J101" s="11">
        <v>0</v>
      </c>
      <c r="K101" s="11">
        <v>0</v>
      </c>
    </row>
    <row r="102" spans="2:11" ht="13.5" customHeight="1">
      <c r="B102" s="16"/>
      <c r="C102" s="12" t="s">
        <v>26</v>
      </c>
      <c r="D102" s="28">
        <v>8585.43952</v>
      </c>
      <c r="E102" s="28">
        <v>944.3983499999999</v>
      </c>
      <c r="F102" s="28">
        <v>1802.9422999999997</v>
      </c>
      <c r="G102" s="28">
        <v>2575.6318499999998</v>
      </c>
      <c r="H102" s="28"/>
      <c r="I102" s="28">
        <v>112.06956</v>
      </c>
      <c r="J102" s="28">
        <v>914.1731799999999</v>
      </c>
      <c r="K102" s="28">
        <v>1852.82545</v>
      </c>
    </row>
    <row r="103" spans="2:11" ht="13.5" customHeight="1">
      <c r="B103" s="16"/>
      <c r="C103" s="10" t="s">
        <v>0</v>
      </c>
      <c r="D103" s="11">
        <v>8585.43952</v>
      </c>
      <c r="E103" s="11">
        <v>944.3983499999999</v>
      </c>
      <c r="F103" s="11">
        <v>1802.9422999999997</v>
      </c>
      <c r="G103" s="11">
        <v>2575.6318499999998</v>
      </c>
      <c r="H103" s="11"/>
      <c r="I103" s="11">
        <v>112.06956</v>
      </c>
      <c r="J103" s="11">
        <v>914.1731799999999</v>
      </c>
      <c r="K103" s="11">
        <v>1852.82545</v>
      </c>
    </row>
    <row r="104" spans="2:11" ht="13.5" customHeight="1">
      <c r="B104" s="16"/>
      <c r="C104" s="10" t="s">
        <v>2</v>
      </c>
      <c r="D104" s="11">
        <v>0</v>
      </c>
      <c r="E104" s="11">
        <v>0</v>
      </c>
      <c r="F104" s="11">
        <v>0</v>
      </c>
      <c r="G104" s="11">
        <v>0</v>
      </c>
      <c r="H104" s="11"/>
      <c r="I104" s="11">
        <v>0</v>
      </c>
      <c r="J104" s="11">
        <v>0</v>
      </c>
      <c r="K104" s="11">
        <v>0</v>
      </c>
    </row>
    <row r="105" spans="2:11" ht="21" customHeight="1">
      <c r="B105" s="16"/>
      <c r="C105" s="12" t="s">
        <v>56</v>
      </c>
      <c r="D105" s="28">
        <v>14263.26</v>
      </c>
      <c r="E105" s="28">
        <v>1188.603</v>
      </c>
      <c r="F105" s="28">
        <v>2488.551</v>
      </c>
      <c r="G105" s="28">
        <v>3788.499</v>
      </c>
      <c r="H105" s="28"/>
      <c r="I105" s="28">
        <v>127.999</v>
      </c>
      <c r="J105" s="28">
        <v>645.847</v>
      </c>
      <c r="K105" s="28">
        <v>1814.16</v>
      </c>
    </row>
    <row r="106" spans="2:11" ht="13.5" customHeight="1">
      <c r="B106" s="16"/>
      <c r="C106" s="10" t="s">
        <v>0</v>
      </c>
      <c r="D106" s="11">
        <v>14263.26</v>
      </c>
      <c r="E106" s="11">
        <v>1188.603</v>
      </c>
      <c r="F106" s="11">
        <v>2488.551</v>
      </c>
      <c r="G106" s="11">
        <v>3788.499</v>
      </c>
      <c r="H106" s="11"/>
      <c r="I106" s="11">
        <v>127.999</v>
      </c>
      <c r="J106" s="11">
        <v>645.847</v>
      </c>
      <c r="K106" s="11">
        <v>1814.16</v>
      </c>
    </row>
    <row r="107" spans="2:11" ht="13.5" customHeight="1">
      <c r="B107" s="16"/>
      <c r="C107" s="10" t="s">
        <v>2</v>
      </c>
      <c r="D107" s="11">
        <v>0</v>
      </c>
      <c r="E107" s="11">
        <v>0</v>
      </c>
      <c r="F107" s="11">
        <v>0</v>
      </c>
      <c r="G107" s="11">
        <v>0</v>
      </c>
      <c r="H107" s="11"/>
      <c r="I107" s="11">
        <v>0</v>
      </c>
      <c r="J107" s="11">
        <v>0</v>
      </c>
      <c r="K107" s="11">
        <v>0</v>
      </c>
    </row>
    <row r="108" spans="2:11" ht="21" customHeight="1">
      <c r="B108" s="16"/>
      <c r="C108" s="12" t="s">
        <v>57</v>
      </c>
      <c r="D108" s="28">
        <v>2852.652</v>
      </c>
      <c r="E108" s="28">
        <v>237.721</v>
      </c>
      <c r="F108" s="28">
        <v>497.71</v>
      </c>
      <c r="G108" s="28">
        <v>757.7</v>
      </c>
      <c r="H108" s="28"/>
      <c r="I108" s="28">
        <v>25.6</v>
      </c>
      <c r="J108" s="28">
        <v>129.169</v>
      </c>
      <c r="K108" s="28">
        <v>362.832</v>
      </c>
    </row>
    <row r="109" spans="2:11" ht="13.5" customHeight="1">
      <c r="B109" s="16"/>
      <c r="C109" s="10" t="s">
        <v>0</v>
      </c>
      <c r="D109" s="11">
        <v>2852.652</v>
      </c>
      <c r="E109" s="11">
        <v>237.721</v>
      </c>
      <c r="F109" s="11">
        <v>497.71</v>
      </c>
      <c r="G109" s="11">
        <v>757.7</v>
      </c>
      <c r="H109" s="11"/>
      <c r="I109" s="11">
        <v>25.6</v>
      </c>
      <c r="J109" s="11">
        <v>129.169</v>
      </c>
      <c r="K109" s="11">
        <v>362.832</v>
      </c>
    </row>
    <row r="110" spans="2:11" ht="13.5" customHeight="1">
      <c r="B110" s="16"/>
      <c r="C110" s="10" t="s">
        <v>2</v>
      </c>
      <c r="D110" s="11">
        <v>0</v>
      </c>
      <c r="E110" s="11">
        <v>0</v>
      </c>
      <c r="F110" s="11">
        <v>0</v>
      </c>
      <c r="G110" s="11">
        <v>0</v>
      </c>
      <c r="H110" s="11"/>
      <c r="I110" s="11">
        <v>0</v>
      </c>
      <c r="J110" s="11">
        <v>0</v>
      </c>
      <c r="K110" s="11">
        <v>0</v>
      </c>
    </row>
    <row r="111" spans="2:11" ht="13.5" customHeight="1">
      <c r="B111" s="16"/>
      <c r="C111" s="12" t="s">
        <v>55</v>
      </c>
      <c r="D111" s="28">
        <v>131746.391</v>
      </c>
      <c r="E111" s="28">
        <v>10978.851</v>
      </c>
      <c r="F111" s="28">
        <v>21768.417</v>
      </c>
      <c r="G111" s="28">
        <v>32557.983</v>
      </c>
      <c r="H111" s="28"/>
      <c r="I111" s="28">
        <v>1765.191</v>
      </c>
      <c r="J111" s="28">
        <v>6568.972</v>
      </c>
      <c r="K111" s="28">
        <v>16183.937</v>
      </c>
    </row>
    <row r="112" spans="2:11" ht="13.5" customHeight="1">
      <c r="B112" s="16"/>
      <c r="C112" s="10" t="s">
        <v>0</v>
      </c>
      <c r="D112" s="11">
        <v>131746.391</v>
      </c>
      <c r="E112" s="11">
        <v>10978.851</v>
      </c>
      <c r="F112" s="11">
        <v>21768.417</v>
      </c>
      <c r="G112" s="11">
        <v>32557.983</v>
      </c>
      <c r="H112" s="11"/>
      <c r="I112" s="11">
        <v>1765.191</v>
      </c>
      <c r="J112" s="11">
        <v>6568.972</v>
      </c>
      <c r="K112" s="11">
        <v>16183.937</v>
      </c>
    </row>
    <row r="113" spans="2:11" ht="13.5" customHeight="1">
      <c r="B113" s="16"/>
      <c r="C113" s="10" t="s">
        <v>2</v>
      </c>
      <c r="D113" s="11">
        <v>0</v>
      </c>
      <c r="E113" s="11">
        <v>0</v>
      </c>
      <c r="F113" s="11">
        <v>0</v>
      </c>
      <c r="G113" s="11">
        <v>0</v>
      </c>
      <c r="H113" s="11"/>
      <c r="I113" s="11">
        <v>0</v>
      </c>
      <c r="J113" s="11">
        <v>0</v>
      </c>
      <c r="K113" s="11">
        <v>0</v>
      </c>
    </row>
    <row r="114" spans="2:11" ht="13.5" customHeight="1">
      <c r="B114" s="16" t="s">
        <v>169</v>
      </c>
      <c r="C114" s="9" t="s">
        <v>10</v>
      </c>
      <c r="D114" s="28"/>
      <c r="E114" s="28"/>
      <c r="F114" s="28"/>
      <c r="G114" s="28"/>
      <c r="H114" s="11"/>
      <c r="I114" s="28"/>
      <c r="J114" s="28"/>
      <c r="K114" s="28"/>
    </row>
    <row r="115" spans="2:11" ht="13.5" customHeight="1">
      <c r="B115" s="16"/>
      <c r="C115" s="12" t="s">
        <v>23</v>
      </c>
      <c r="D115" s="28">
        <v>1472803.931</v>
      </c>
      <c r="E115" s="28">
        <v>21690.3833</v>
      </c>
      <c r="F115" s="28">
        <v>110926.47315</v>
      </c>
      <c r="G115" s="28">
        <v>209403.18105</v>
      </c>
      <c r="H115" s="28"/>
      <c r="I115" s="28">
        <v>21690.3833</v>
      </c>
      <c r="J115" s="28">
        <v>110926.47315</v>
      </c>
      <c r="K115" s="28">
        <v>209403.18105</v>
      </c>
    </row>
    <row r="116" spans="2:11" ht="13.5" customHeight="1">
      <c r="B116" s="16"/>
      <c r="C116" s="10" t="s">
        <v>0</v>
      </c>
      <c r="D116" s="11">
        <v>742145.583</v>
      </c>
      <c r="E116" s="11">
        <v>0</v>
      </c>
      <c r="F116" s="11">
        <v>66229.33131000001</v>
      </c>
      <c r="G116" s="11">
        <v>140066.61494</v>
      </c>
      <c r="H116" s="11"/>
      <c r="I116" s="11">
        <v>0</v>
      </c>
      <c r="J116" s="11">
        <v>66229.33131000001</v>
      </c>
      <c r="K116" s="11">
        <v>140066.61494</v>
      </c>
    </row>
    <row r="117" spans="2:11" ht="13.5" customHeight="1">
      <c r="B117" s="16"/>
      <c r="C117" s="26" t="s">
        <v>2</v>
      </c>
      <c r="D117" s="11">
        <v>730658.348</v>
      </c>
      <c r="E117" s="11">
        <v>21690.3833</v>
      </c>
      <c r="F117" s="11">
        <v>44697.141840000004</v>
      </c>
      <c r="G117" s="11">
        <v>69336.56611</v>
      </c>
      <c r="H117" s="11"/>
      <c r="I117" s="11">
        <v>21690.3833</v>
      </c>
      <c r="J117" s="11">
        <v>44697.141840000004</v>
      </c>
      <c r="K117" s="11">
        <v>69336.56611</v>
      </c>
    </row>
    <row r="118" spans="2:11" ht="21" customHeight="1">
      <c r="B118" s="16"/>
      <c r="C118" s="12" t="s">
        <v>77</v>
      </c>
      <c r="D118" s="28">
        <v>40464.149</v>
      </c>
      <c r="E118" s="28">
        <v>22301.123600000003</v>
      </c>
      <c r="F118" s="28">
        <v>31281.318</v>
      </c>
      <c r="G118" s="28">
        <v>39014.149</v>
      </c>
      <c r="H118" s="28"/>
      <c r="I118" s="28">
        <v>22301.123600000003</v>
      </c>
      <c r="J118" s="28">
        <v>22301.123600000003</v>
      </c>
      <c r="K118" s="28">
        <v>29721.86554</v>
      </c>
    </row>
    <row r="119" spans="2:11" ht="13.5" customHeight="1">
      <c r="B119" s="16"/>
      <c r="C119" s="10" t="s">
        <v>0</v>
      </c>
      <c r="D119" s="11">
        <v>1800</v>
      </c>
      <c r="E119" s="11">
        <v>0</v>
      </c>
      <c r="F119" s="11">
        <v>350</v>
      </c>
      <c r="G119" s="11">
        <v>350</v>
      </c>
      <c r="H119" s="11"/>
      <c r="I119" s="11">
        <v>0</v>
      </c>
      <c r="J119" s="11">
        <v>0</v>
      </c>
      <c r="K119" s="11">
        <v>0</v>
      </c>
    </row>
    <row r="120" spans="2:11" ht="13.5" customHeight="1">
      <c r="B120" s="16"/>
      <c r="C120" s="10" t="s">
        <v>2</v>
      </c>
      <c r="D120" s="11">
        <v>38664.149</v>
      </c>
      <c r="E120" s="11">
        <v>22301.123600000003</v>
      </c>
      <c r="F120" s="11">
        <v>30931.318</v>
      </c>
      <c r="G120" s="11">
        <v>38664.149</v>
      </c>
      <c r="H120" s="11"/>
      <c r="I120" s="11">
        <v>22301.123600000003</v>
      </c>
      <c r="J120" s="11">
        <v>22301.123600000003</v>
      </c>
      <c r="K120" s="11">
        <v>29721.86554</v>
      </c>
    </row>
    <row r="121" spans="2:11" ht="21" customHeight="1">
      <c r="B121" s="16" t="s">
        <v>170</v>
      </c>
      <c r="C121" s="9" t="s">
        <v>11</v>
      </c>
      <c r="D121" s="28"/>
      <c r="E121" s="28"/>
      <c r="F121" s="28"/>
      <c r="G121" s="28"/>
      <c r="H121" s="11"/>
      <c r="I121" s="28"/>
      <c r="J121" s="28"/>
      <c r="K121" s="28"/>
    </row>
    <row r="122" spans="2:11" ht="21" customHeight="1">
      <c r="B122" s="16"/>
      <c r="C122" s="13" t="s">
        <v>248</v>
      </c>
      <c r="D122" s="28">
        <v>324433.8160461919</v>
      </c>
      <c r="E122" s="28">
        <v>27225.442853016</v>
      </c>
      <c r="F122" s="28">
        <v>27225.442853016</v>
      </c>
      <c r="G122" s="28">
        <v>27225.442853016</v>
      </c>
      <c r="H122" s="28"/>
      <c r="I122" s="28">
        <v>0</v>
      </c>
      <c r="J122" s="28">
        <v>27225.442853016</v>
      </c>
      <c r="K122" s="28">
        <v>27225.442853016</v>
      </c>
    </row>
    <row r="123" spans="2:11" ht="13.5" customHeight="1">
      <c r="B123" s="16"/>
      <c r="C123" s="10" t="s">
        <v>0</v>
      </c>
      <c r="D123" s="11">
        <v>324433.8160461919</v>
      </c>
      <c r="E123" s="11">
        <v>27225.442853016</v>
      </c>
      <c r="F123" s="11">
        <v>27225.442853016</v>
      </c>
      <c r="G123" s="11">
        <v>27225.442853016</v>
      </c>
      <c r="H123" s="11"/>
      <c r="I123" s="11">
        <v>0</v>
      </c>
      <c r="J123" s="11">
        <v>27225.442853016</v>
      </c>
      <c r="K123" s="11">
        <v>27225.442853016</v>
      </c>
    </row>
    <row r="124" spans="2:11" ht="13.5" customHeight="1">
      <c r="B124" s="16"/>
      <c r="C124" s="10" t="s">
        <v>2</v>
      </c>
      <c r="D124" s="11">
        <v>0</v>
      </c>
      <c r="E124" s="11">
        <v>0</v>
      </c>
      <c r="F124" s="11">
        <v>0</v>
      </c>
      <c r="G124" s="11">
        <v>0</v>
      </c>
      <c r="H124" s="11"/>
      <c r="I124" s="11">
        <v>0</v>
      </c>
      <c r="J124" s="11">
        <v>0</v>
      </c>
      <c r="K124" s="11">
        <v>0</v>
      </c>
    </row>
    <row r="125" spans="2:11" ht="21" customHeight="1">
      <c r="B125" s="16"/>
      <c r="C125" s="13" t="s">
        <v>134</v>
      </c>
      <c r="D125" s="28">
        <v>2567.56248</v>
      </c>
      <c r="E125" s="28">
        <v>131.73729</v>
      </c>
      <c r="F125" s="28">
        <v>613.47458</v>
      </c>
      <c r="G125" s="28">
        <v>826.21187</v>
      </c>
      <c r="H125" s="28"/>
      <c r="I125" s="28">
        <v>0</v>
      </c>
      <c r="J125" s="28">
        <v>215.90568</v>
      </c>
      <c r="K125" s="28">
        <v>596.5539699999999</v>
      </c>
    </row>
    <row r="126" spans="2:11" ht="13.5" customHeight="1">
      <c r="B126" s="16"/>
      <c r="C126" s="10" t="s">
        <v>0</v>
      </c>
      <c r="D126" s="11">
        <v>2567.56248</v>
      </c>
      <c r="E126" s="11">
        <v>131.73729</v>
      </c>
      <c r="F126" s="11">
        <v>613.47458</v>
      </c>
      <c r="G126" s="11">
        <v>826.21187</v>
      </c>
      <c r="H126" s="11"/>
      <c r="I126" s="11">
        <v>0</v>
      </c>
      <c r="J126" s="11">
        <v>215.90568</v>
      </c>
      <c r="K126" s="11">
        <v>596.5539699999999</v>
      </c>
    </row>
    <row r="127" spans="2:11" ht="13.5" customHeight="1">
      <c r="B127" s="16"/>
      <c r="C127" s="10" t="s">
        <v>2</v>
      </c>
      <c r="D127" s="11">
        <v>0</v>
      </c>
      <c r="E127" s="11">
        <v>0</v>
      </c>
      <c r="F127" s="11">
        <v>0</v>
      </c>
      <c r="G127" s="11">
        <v>0</v>
      </c>
      <c r="H127" s="11"/>
      <c r="I127" s="11">
        <v>0</v>
      </c>
      <c r="J127" s="11">
        <v>0</v>
      </c>
      <c r="K127" s="11">
        <v>0</v>
      </c>
    </row>
    <row r="128" spans="2:11" ht="21" customHeight="1">
      <c r="B128" s="16"/>
      <c r="C128" s="12" t="s">
        <v>155</v>
      </c>
      <c r="D128" s="28">
        <v>855.059</v>
      </c>
      <c r="E128" s="28">
        <v>177.126</v>
      </c>
      <c r="F128" s="28">
        <v>247.311</v>
      </c>
      <c r="G128" s="28">
        <v>319.396</v>
      </c>
      <c r="H128" s="29"/>
      <c r="I128" s="28">
        <v>0</v>
      </c>
      <c r="J128" s="28">
        <v>0</v>
      </c>
      <c r="K128" s="28">
        <v>112.62635999999999</v>
      </c>
    </row>
    <row r="129" spans="2:11" ht="13.5" customHeight="1">
      <c r="B129" s="16"/>
      <c r="C129" s="10" t="s">
        <v>0</v>
      </c>
      <c r="D129" s="11">
        <v>855.059</v>
      </c>
      <c r="E129" s="11">
        <v>177.126</v>
      </c>
      <c r="F129" s="11">
        <v>247.311</v>
      </c>
      <c r="G129" s="11">
        <v>319.396</v>
      </c>
      <c r="H129" s="27"/>
      <c r="I129" s="11">
        <v>0</v>
      </c>
      <c r="J129" s="11">
        <v>0</v>
      </c>
      <c r="K129" s="11">
        <v>112.62635999999999</v>
      </c>
    </row>
    <row r="130" spans="2:11" ht="13.5" customHeight="1">
      <c r="B130" s="16"/>
      <c r="C130" s="10" t="s">
        <v>2</v>
      </c>
      <c r="D130" s="11">
        <v>0</v>
      </c>
      <c r="E130" s="11">
        <v>0</v>
      </c>
      <c r="F130" s="11">
        <v>0</v>
      </c>
      <c r="G130" s="11">
        <v>0</v>
      </c>
      <c r="H130" s="11"/>
      <c r="I130" s="11">
        <v>0</v>
      </c>
      <c r="J130" s="11">
        <v>0</v>
      </c>
      <c r="K130" s="11">
        <v>0</v>
      </c>
    </row>
    <row r="131" spans="2:11" ht="21" customHeight="1">
      <c r="B131" s="16"/>
      <c r="C131" s="13" t="s">
        <v>192</v>
      </c>
      <c r="D131" s="28">
        <v>136024.34677</v>
      </c>
      <c r="E131" s="28">
        <v>11909.226640000003</v>
      </c>
      <c r="F131" s="28">
        <v>23477.48208</v>
      </c>
      <c r="G131" s="28">
        <v>27665.16627</v>
      </c>
      <c r="H131" s="28"/>
      <c r="I131" s="28">
        <v>147.24849</v>
      </c>
      <c r="J131" s="28">
        <v>293.6619</v>
      </c>
      <c r="K131" s="28">
        <v>293.6619</v>
      </c>
    </row>
    <row r="132" spans="2:11" ht="13.5" customHeight="1">
      <c r="B132" s="16"/>
      <c r="C132" s="10" t="s">
        <v>0</v>
      </c>
      <c r="D132" s="11">
        <v>136024.34677</v>
      </c>
      <c r="E132" s="11">
        <v>11909.226640000003</v>
      </c>
      <c r="F132" s="11">
        <v>23477.48208</v>
      </c>
      <c r="G132" s="11">
        <v>27665.16627</v>
      </c>
      <c r="H132" s="27"/>
      <c r="I132" s="11">
        <v>147.24849</v>
      </c>
      <c r="J132" s="11">
        <v>293.6619</v>
      </c>
      <c r="K132" s="11">
        <v>293.6619</v>
      </c>
    </row>
    <row r="133" spans="2:11" ht="13.5" customHeight="1">
      <c r="B133" s="16"/>
      <c r="C133" s="10" t="s">
        <v>2</v>
      </c>
      <c r="D133" s="11">
        <v>0</v>
      </c>
      <c r="E133" s="11">
        <v>0</v>
      </c>
      <c r="F133" s="11">
        <v>0</v>
      </c>
      <c r="G133" s="11">
        <v>0</v>
      </c>
      <c r="H133" s="27"/>
      <c r="I133" s="11">
        <v>0</v>
      </c>
      <c r="J133" s="11">
        <v>0</v>
      </c>
      <c r="K133" s="11">
        <v>0</v>
      </c>
    </row>
    <row r="134" spans="2:11" ht="13.5" customHeight="1">
      <c r="B134" s="16"/>
      <c r="C134" s="13" t="s">
        <v>193</v>
      </c>
      <c r="D134" s="28">
        <v>1795.45939</v>
      </c>
      <c r="E134" s="28">
        <v>133.39789000000002</v>
      </c>
      <c r="F134" s="28">
        <v>897.7297</v>
      </c>
      <c r="G134" s="28">
        <v>1795.45939</v>
      </c>
      <c r="H134" s="28"/>
      <c r="I134" s="28">
        <v>49.76419</v>
      </c>
      <c r="J134" s="28">
        <v>704.6965600000001</v>
      </c>
      <c r="K134" s="28">
        <v>1751.94575</v>
      </c>
    </row>
    <row r="135" spans="2:11" ht="13.5" customHeight="1">
      <c r="B135" s="16"/>
      <c r="C135" s="10" t="s">
        <v>0</v>
      </c>
      <c r="D135" s="11">
        <v>1795.45939</v>
      </c>
      <c r="E135" s="11">
        <v>133.39789000000002</v>
      </c>
      <c r="F135" s="11">
        <v>897.7297</v>
      </c>
      <c r="G135" s="11">
        <v>1795.45939</v>
      </c>
      <c r="H135" s="11"/>
      <c r="I135" s="11">
        <v>49.76419</v>
      </c>
      <c r="J135" s="11">
        <v>704.6965600000001</v>
      </c>
      <c r="K135" s="11">
        <v>1751.94575</v>
      </c>
    </row>
    <row r="136" spans="2:11" ht="13.5" customHeight="1">
      <c r="B136" s="16"/>
      <c r="C136" s="10" t="s">
        <v>2</v>
      </c>
      <c r="D136" s="11">
        <v>0</v>
      </c>
      <c r="E136" s="11">
        <v>0</v>
      </c>
      <c r="F136" s="11">
        <v>0</v>
      </c>
      <c r="G136" s="11">
        <v>0</v>
      </c>
      <c r="H136" s="11"/>
      <c r="I136" s="11">
        <v>0</v>
      </c>
      <c r="J136" s="11">
        <v>0</v>
      </c>
      <c r="K136" s="11">
        <v>0</v>
      </c>
    </row>
    <row r="137" spans="2:11" ht="13.5" customHeight="1">
      <c r="B137" s="16"/>
      <c r="C137" s="13" t="s">
        <v>225</v>
      </c>
      <c r="D137" s="28">
        <v>9391.62135</v>
      </c>
      <c r="E137" s="28">
        <v>794.4987751630431</v>
      </c>
      <c r="F137" s="28">
        <v>1594.5721203260862</v>
      </c>
      <c r="G137" s="28">
        <v>2389.070895489129</v>
      </c>
      <c r="H137" s="28"/>
      <c r="I137" s="28">
        <v>601.4327999999999</v>
      </c>
      <c r="J137" s="28">
        <v>734.62837</v>
      </c>
      <c r="K137" s="28">
        <v>734.62837</v>
      </c>
    </row>
    <row r="138" spans="2:11" ht="13.5" customHeight="1">
      <c r="B138" s="16"/>
      <c r="C138" s="10" t="s">
        <v>0</v>
      </c>
      <c r="D138" s="11">
        <v>9391.62135</v>
      </c>
      <c r="E138" s="11">
        <v>794.4987751630431</v>
      </c>
      <c r="F138" s="11">
        <v>1594.5721203260862</v>
      </c>
      <c r="G138" s="11">
        <v>2389.070895489129</v>
      </c>
      <c r="H138" s="11"/>
      <c r="I138" s="11">
        <v>601.4327999999999</v>
      </c>
      <c r="J138" s="11">
        <v>734.62837</v>
      </c>
      <c r="K138" s="11">
        <v>734.62837</v>
      </c>
    </row>
    <row r="139" spans="2:11" ht="13.5" customHeight="1">
      <c r="B139" s="16"/>
      <c r="C139" s="10" t="s">
        <v>2</v>
      </c>
      <c r="D139" s="11">
        <v>0</v>
      </c>
      <c r="E139" s="11">
        <v>0</v>
      </c>
      <c r="F139" s="11">
        <v>0</v>
      </c>
      <c r="G139" s="11">
        <v>0</v>
      </c>
      <c r="H139" s="11"/>
      <c r="I139" s="11">
        <v>0</v>
      </c>
      <c r="J139" s="11">
        <v>0</v>
      </c>
      <c r="K139" s="11">
        <v>0</v>
      </c>
    </row>
    <row r="140" spans="2:11" ht="13.5" customHeight="1">
      <c r="B140" s="16"/>
      <c r="C140" s="12" t="s">
        <v>131</v>
      </c>
      <c r="D140" s="28">
        <v>370024.87172000005</v>
      </c>
      <c r="E140" s="28">
        <v>28129.79481</v>
      </c>
      <c r="F140" s="28">
        <v>61407.25062</v>
      </c>
      <c r="G140" s="28">
        <v>94041.05647</v>
      </c>
      <c r="H140" s="28"/>
      <c r="I140" s="28">
        <v>2064.8482</v>
      </c>
      <c r="J140" s="28">
        <v>6623.2248</v>
      </c>
      <c r="K140" s="28">
        <v>10722.046400000001</v>
      </c>
    </row>
    <row r="141" spans="2:11" ht="13.5" customHeight="1">
      <c r="B141" s="16"/>
      <c r="C141" s="10" t="s">
        <v>0</v>
      </c>
      <c r="D141" s="11">
        <v>106975.07171999999</v>
      </c>
      <c r="E141" s="11">
        <v>2475.88181</v>
      </c>
      <c r="F141" s="11">
        <v>10099.42462</v>
      </c>
      <c r="G141" s="11">
        <v>19077.080469999997</v>
      </c>
      <c r="H141" s="11"/>
      <c r="I141" s="11">
        <v>2064.8482</v>
      </c>
      <c r="J141" s="11">
        <v>6623.2248</v>
      </c>
      <c r="K141" s="11">
        <v>10722.046400000001</v>
      </c>
    </row>
    <row r="142" spans="2:11" ht="13.5" customHeight="1">
      <c r="B142" s="16"/>
      <c r="C142" s="10" t="s">
        <v>2</v>
      </c>
      <c r="D142" s="11">
        <v>263049.8</v>
      </c>
      <c r="E142" s="11">
        <v>25653.913</v>
      </c>
      <c r="F142" s="11">
        <v>51307.826</v>
      </c>
      <c r="G142" s="11">
        <v>74963.976</v>
      </c>
      <c r="H142" s="11"/>
      <c r="I142" s="11">
        <v>0</v>
      </c>
      <c r="J142" s="11">
        <v>0</v>
      </c>
      <c r="K142" s="11">
        <v>0</v>
      </c>
    </row>
    <row r="143" spans="2:11" ht="13.5" customHeight="1">
      <c r="B143" s="16"/>
      <c r="C143" s="12" t="s">
        <v>156</v>
      </c>
      <c r="D143" s="28">
        <v>29044.41104</v>
      </c>
      <c r="E143" s="28">
        <v>2484.2692</v>
      </c>
      <c r="F143" s="28">
        <v>3928.9047699999996</v>
      </c>
      <c r="G143" s="28">
        <v>19092.15546</v>
      </c>
      <c r="H143" s="28"/>
      <c r="I143" s="28">
        <v>0</v>
      </c>
      <c r="J143" s="28">
        <v>2260.51818</v>
      </c>
      <c r="K143" s="28">
        <v>3951.77818</v>
      </c>
    </row>
    <row r="144" spans="2:11" ht="13.5" customHeight="1">
      <c r="B144" s="17"/>
      <c r="C144" s="10" t="s">
        <v>0</v>
      </c>
      <c r="D144" s="11">
        <v>29044.41104</v>
      </c>
      <c r="E144" s="11">
        <v>2484.2692</v>
      </c>
      <c r="F144" s="11">
        <v>3928.9047699999996</v>
      </c>
      <c r="G144" s="11">
        <v>19092.15546</v>
      </c>
      <c r="H144" s="11"/>
      <c r="I144" s="11">
        <v>0</v>
      </c>
      <c r="J144" s="11">
        <v>2260.51818</v>
      </c>
      <c r="K144" s="11">
        <v>3951.77818</v>
      </c>
    </row>
    <row r="145" spans="2:11" ht="13.5" customHeight="1">
      <c r="B145" s="17"/>
      <c r="C145" s="10" t="s">
        <v>2</v>
      </c>
      <c r="D145" s="11">
        <v>0</v>
      </c>
      <c r="E145" s="11">
        <v>0</v>
      </c>
      <c r="F145" s="11">
        <v>0</v>
      </c>
      <c r="G145" s="11">
        <v>0</v>
      </c>
      <c r="H145" s="11"/>
      <c r="I145" s="11">
        <v>0</v>
      </c>
      <c r="J145" s="11">
        <v>0</v>
      </c>
      <c r="K145" s="11">
        <v>0</v>
      </c>
    </row>
    <row r="146" spans="2:11" ht="13.5" customHeight="1">
      <c r="B146" s="17"/>
      <c r="C146" s="12" t="s">
        <v>209</v>
      </c>
      <c r="D146" s="28">
        <v>1362.249</v>
      </c>
      <c r="E146" s="28">
        <v>6.80507</v>
      </c>
      <c r="F146" s="28">
        <v>507.382</v>
      </c>
      <c r="G146" s="28">
        <v>512.573</v>
      </c>
      <c r="H146" s="28"/>
      <c r="I146" s="28">
        <v>6.80507</v>
      </c>
      <c r="J146" s="28">
        <v>74.81379</v>
      </c>
      <c r="K146" s="28">
        <v>238.40431</v>
      </c>
    </row>
    <row r="147" spans="2:11" ht="13.5" customHeight="1">
      <c r="B147" s="17"/>
      <c r="C147" s="10" t="s">
        <v>0</v>
      </c>
      <c r="D147" s="11">
        <v>1362.249</v>
      </c>
      <c r="E147" s="11">
        <v>6.80507</v>
      </c>
      <c r="F147" s="11">
        <v>507.382</v>
      </c>
      <c r="G147" s="11">
        <v>512.573</v>
      </c>
      <c r="H147" s="11"/>
      <c r="I147" s="11">
        <v>6.80507</v>
      </c>
      <c r="J147" s="11">
        <v>74.81379</v>
      </c>
      <c r="K147" s="11">
        <v>238.40431</v>
      </c>
    </row>
    <row r="148" spans="2:11" ht="13.5" customHeight="1">
      <c r="B148" s="17"/>
      <c r="C148" s="10" t="s">
        <v>2</v>
      </c>
      <c r="D148" s="11">
        <v>0</v>
      </c>
      <c r="E148" s="11">
        <v>0</v>
      </c>
      <c r="F148" s="11">
        <v>0</v>
      </c>
      <c r="G148" s="11">
        <v>0</v>
      </c>
      <c r="H148" s="11"/>
      <c r="I148" s="11">
        <v>0</v>
      </c>
      <c r="J148" s="11">
        <v>0</v>
      </c>
      <c r="K148" s="11">
        <v>0</v>
      </c>
    </row>
    <row r="149" spans="2:11" ht="13.5" customHeight="1">
      <c r="B149" s="16"/>
      <c r="C149" s="12" t="s">
        <v>60</v>
      </c>
      <c r="D149" s="28">
        <v>1937.3989</v>
      </c>
      <c r="E149" s="28">
        <v>153.77541</v>
      </c>
      <c r="F149" s="28">
        <v>307.55082</v>
      </c>
      <c r="G149" s="28">
        <v>507.37323</v>
      </c>
      <c r="H149" s="28"/>
      <c r="I149" s="28">
        <v>14.224129999999999</v>
      </c>
      <c r="J149" s="28">
        <v>139.35317</v>
      </c>
      <c r="K149" s="28">
        <v>316.16654</v>
      </c>
    </row>
    <row r="150" spans="2:11" ht="13.5" customHeight="1">
      <c r="B150" s="16"/>
      <c r="C150" s="10" t="s">
        <v>0</v>
      </c>
      <c r="D150" s="11">
        <v>1937.3989</v>
      </c>
      <c r="E150" s="11">
        <v>153.77541</v>
      </c>
      <c r="F150" s="11">
        <v>307.55082</v>
      </c>
      <c r="G150" s="11">
        <v>507.37323</v>
      </c>
      <c r="H150" s="11"/>
      <c r="I150" s="11">
        <v>14.224129999999999</v>
      </c>
      <c r="J150" s="11">
        <v>139.35317</v>
      </c>
      <c r="K150" s="11">
        <v>316.16654</v>
      </c>
    </row>
    <row r="151" spans="2:11" ht="13.5" customHeight="1">
      <c r="B151" s="16"/>
      <c r="C151" s="10" t="s">
        <v>2</v>
      </c>
      <c r="D151" s="11">
        <v>0</v>
      </c>
      <c r="E151" s="11">
        <v>0</v>
      </c>
      <c r="F151" s="11">
        <v>0</v>
      </c>
      <c r="G151" s="11">
        <v>0</v>
      </c>
      <c r="H151" s="11"/>
      <c r="I151" s="11">
        <v>0</v>
      </c>
      <c r="J151" s="11">
        <v>0</v>
      </c>
      <c r="K151" s="11">
        <v>0</v>
      </c>
    </row>
    <row r="152" spans="2:11" ht="21" customHeight="1">
      <c r="B152" s="16"/>
      <c r="C152" s="13" t="s">
        <v>203</v>
      </c>
      <c r="D152" s="28">
        <v>2188.7057200000004</v>
      </c>
      <c r="E152" s="28">
        <v>268.0105</v>
      </c>
      <c r="F152" s="28">
        <v>423.79838</v>
      </c>
      <c r="G152" s="28">
        <v>626.6369</v>
      </c>
      <c r="H152" s="28"/>
      <c r="I152" s="28">
        <v>254.86201</v>
      </c>
      <c r="J152" s="28">
        <v>371.43465000000003</v>
      </c>
      <c r="K152" s="28">
        <v>570.0564899999999</v>
      </c>
    </row>
    <row r="153" spans="2:11" ht="13.5" customHeight="1">
      <c r="B153" s="16"/>
      <c r="C153" s="10" t="s">
        <v>0</v>
      </c>
      <c r="D153" s="11">
        <v>2188.7057200000004</v>
      </c>
      <c r="E153" s="11">
        <v>268.0105</v>
      </c>
      <c r="F153" s="11">
        <v>423.79838</v>
      </c>
      <c r="G153" s="11">
        <v>626.6369</v>
      </c>
      <c r="H153" s="11"/>
      <c r="I153" s="11">
        <v>254.86201</v>
      </c>
      <c r="J153" s="11">
        <v>371.43465000000003</v>
      </c>
      <c r="K153" s="11">
        <v>570.0564899999999</v>
      </c>
    </row>
    <row r="154" spans="2:11" ht="13.5" customHeight="1">
      <c r="B154" s="16"/>
      <c r="C154" s="10" t="s">
        <v>2</v>
      </c>
      <c r="D154" s="11">
        <v>0</v>
      </c>
      <c r="E154" s="11">
        <v>0</v>
      </c>
      <c r="F154" s="11">
        <v>0</v>
      </c>
      <c r="G154" s="11">
        <v>0</v>
      </c>
      <c r="H154" s="11"/>
      <c r="I154" s="11">
        <v>0</v>
      </c>
      <c r="J154" s="11">
        <v>0</v>
      </c>
      <c r="K154" s="11">
        <v>0</v>
      </c>
    </row>
    <row r="155" spans="2:11" ht="13.5" customHeight="1">
      <c r="B155" s="16"/>
      <c r="C155" s="12" t="s">
        <v>245</v>
      </c>
      <c r="D155" s="28">
        <v>10746.726980000001</v>
      </c>
      <c r="E155" s="28">
        <v>777.10883</v>
      </c>
      <c r="F155" s="28">
        <v>1558.71766</v>
      </c>
      <c r="G155" s="28">
        <v>2492.5267100000005</v>
      </c>
      <c r="H155" s="28"/>
      <c r="I155" s="28">
        <v>0</v>
      </c>
      <c r="J155" s="28">
        <v>86.07638</v>
      </c>
      <c r="K155" s="28">
        <v>309.00351</v>
      </c>
    </row>
    <row r="156" spans="2:11" ht="13.5" customHeight="1">
      <c r="B156" s="16"/>
      <c r="C156" s="10" t="s">
        <v>0</v>
      </c>
      <c r="D156" s="11">
        <v>10746.726980000001</v>
      </c>
      <c r="E156" s="11">
        <v>777.10883</v>
      </c>
      <c r="F156" s="11">
        <v>1558.71766</v>
      </c>
      <c r="G156" s="11">
        <v>2492.5267100000005</v>
      </c>
      <c r="H156" s="11"/>
      <c r="I156" s="11">
        <v>0</v>
      </c>
      <c r="J156" s="11">
        <v>86.07638</v>
      </c>
      <c r="K156" s="11">
        <v>309.00351</v>
      </c>
    </row>
    <row r="157" spans="2:11" ht="13.5" customHeight="1">
      <c r="B157" s="16"/>
      <c r="C157" s="10" t="s">
        <v>2</v>
      </c>
      <c r="D157" s="11">
        <v>0</v>
      </c>
      <c r="E157" s="11">
        <v>0</v>
      </c>
      <c r="F157" s="11">
        <v>0</v>
      </c>
      <c r="G157" s="11">
        <v>0</v>
      </c>
      <c r="H157" s="11"/>
      <c r="I157" s="11">
        <v>0</v>
      </c>
      <c r="J157" s="11">
        <v>0</v>
      </c>
      <c r="K157" s="11">
        <v>0</v>
      </c>
    </row>
    <row r="158" spans="2:11" ht="21" customHeight="1">
      <c r="B158" s="16"/>
      <c r="C158" s="12" t="s">
        <v>191</v>
      </c>
      <c r="D158" s="28">
        <v>394.351</v>
      </c>
      <c r="E158" s="28">
        <v>20.432</v>
      </c>
      <c r="F158" s="28">
        <v>61.296</v>
      </c>
      <c r="G158" s="28">
        <v>100.278</v>
      </c>
      <c r="H158" s="28"/>
      <c r="I158" s="28">
        <v>0</v>
      </c>
      <c r="J158" s="28">
        <v>40.863</v>
      </c>
      <c r="K158" s="28">
        <v>100.278</v>
      </c>
    </row>
    <row r="159" spans="2:11" ht="13.5" customHeight="1">
      <c r="B159" s="16"/>
      <c r="C159" s="10" t="s">
        <v>0</v>
      </c>
      <c r="D159" s="11">
        <v>394.351</v>
      </c>
      <c r="E159" s="11">
        <v>20.432</v>
      </c>
      <c r="F159" s="11">
        <v>61.296</v>
      </c>
      <c r="G159" s="11">
        <v>100.278</v>
      </c>
      <c r="H159" s="11"/>
      <c r="I159" s="11">
        <v>0</v>
      </c>
      <c r="J159" s="11">
        <v>40.863</v>
      </c>
      <c r="K159" s="11">
        <v>100.278</v>
      </c>
    </row>
    <row r="160" spans="2:11" ht="13.5" customHeight="1">
      <c r="B160" s="16"/>
      <c r="C160" s="10" t="s">
        <v>2</v>
      </c>
      <c r="D160" s="11">
        <v>0</v>
      </c>
      <c r="E160" s="11">
        <v>0</v>
      </c>
      <c r="F160" s="11">
        <v>0</v>
      </c>
      <c r="G160" s="11">
        <v>0</v>
      </c>
      <c r="H160" s="11"/>
      <c r="I160" s="11">
        <v>0</v>
      </c>
      <c r="J160" s="11">
        <v>0</v>
      </c>
      <c r="K160" s="11">
        <v>0</v>
      </c>
    </row>
    <row r="161" spans="2:11" ht="13.5" customHeight="1">
      <c r="B161" s="16" t="s">
        <v>171</v>
      </c>
      <c r="C161" s="15" t="s">
        <v>61</v>
      </c>
      <c r="D161" s="28"/>
      <c r="E161" s="28"/>
      <c r="F161" s="28"/>
      <c r="G161" s="28"/>
      <c r="H161" s="11"/>
      <c r="I161" s="28"/>
      <c r="J161" s="28"/>
      <c r="K161" s="28"/>
    </row>
    <row r="162" spans="2:11" ht="13.5" customHeight="1">
      <c r="B162" s="17"/>
      <c r="C162" s="13" t="s">
        <v>23</v>
      </c>
      <c r="D162" s="28">
        <v>11900896.70007</v>
      </c>
      <c r="E162" s="28">
        <v>3238937.375</v>
      </c>
      <c r="F162" s="28">
        <v>4200971.97485</v>
      </c>
      <c r="G162" s="28">
        <v>5120257.03469</v>
      </c>
      <c r="H162" s="28"/>
      <c r="I162" s="28">
        <v>0</v>
      </c>
      <c r="J162" s="28">
        <v>811993.4754</v>
      </c>
      <c r="K162" s="28">
        <v>2552640.4817099995</v>
      </c>
    </row>
    <row r="163" spans="2:11" ht="13.5" customHeight="1">
      <c r="B163" s="17"/>
      <c r="C163" s="14" t="s">
        <v>0</v>
      </c>
      <c r="D163" s="11">
        <v>9729.12116</v>
      </c>
      <c r="E163" s="11">
        <v>810.7601</v>
      </c>
      <c r="F163" s="11">
        <v>1621.5202</v>
      </c>
      <c r="G163" s="11">
        <v>2432.2803</v>
      </c>
      <c r="H163" s="27"/>
      <c r="I163" s="11">
        <v>0</v>
      </c>
      <c r="J163" s="11">
        <v>0</v>
      </c>
      <c r="K163" s="11">
        <v>2190.4503</v>
      </c>
    </row>
    <row r="164" spans="2:13" ht="13.5" customHeight="1">
      <c r="B164" s="17"/>
      <c r="C164" s="14" t="s">
        <v>2</v>
      </c>
      <c r="D164" s="11">
        <v>11891167.57891</v>
      </c>
      <c r="E164" s="11">
        <v>3238126.6149</v>
      </c>
      <c r="F164" s="11">
        <v>4199350.45465</v>
      </c>
      <c r="G164" s="11">
        <v>5117824.75439</v>
      </c>
      <c r="H164" s="27"/>
      <c r="I164" s="11">
        <v>0</v>
      </c>
      <c r="J164" s="11">
        <v>811993.4754</v>
      </c>
      <c r="K164" s="11">
        <v>2550450.0314099994</v>
      </c>
      <c r="M164" s="39">
        <v>5657297</v>
      </c>
    </row>
    <row r="165" spans="2:13" ht="13.5" customHeight="1">
      <c r="B165" s="17"/>
      <c r="C165" s="12" t="s">
        <v>212</v>
      </c>
      <c r="D165" s="28">
        <v>4100</v>
      </c>
      <c r="E165" s="28">
        <v>50</v>
      </c>
      <c r="F165" s="28">
        <v>325</v>
      </c>
      <c r="G165" s="28">
        <v>600</v>
      </c>
      <c r="H165" s="28"/>
      <c r="I165" s="28">
        <v>0</v>
      </c>
      <c r="J165" s="28">
        <v>226.32</v>
      </c>
      <c r="K165" s="28">
        <v>600</v>
      </c>
      <c r="M165" s="39">
        <v>8918.4</v>
      </c>
    </row>
    <row r="166" spans="2:14" ht="13.5" customHeight="1">
      <c r="B166" s="17"/>
      <c r="C166" s="10" t="s">
        <v>0</v>
      </c>
      <c r="D166" s="11">
        <v>4100</v>
      </c>
      <c r="E166" s="11">
        <v>50</v>
      </c>
      <c r="F166" s="11">
        <v>325</v>
      </c>
      <c r="G166" s="11">
        <v>600</v>
      </c>
      <c r="H166" s="11"/>
      <c r="I166" s="11">
        <v>0</v>
      </c>
      <c r="J166" s="11">
        <v>226.32</v>
      </c>
      <c r="K166" s="11">
        <v>600</v>
      </c>
      <c r="M166" s="39">
        <f>SUM(M164:M165)</f>
        <v>5666215.4</v>
      </c>
      <c r="N166" s="3">
        <f>M166/1000</f>
        <v>5666.2154</v>
      </c>
    </row>
    <row r="167" spans="2:11" ht="13.5" customHeight="1">
      <c r="B167" s="17"/>
      <c r="C167" s="10" t="s">
        <v>2</v>
      </c>
      <c r="D167" s="11">
        <v>0</v>
      </c>
      <c r="E167" s="11">
        <v>0</v>
      </c>
      <c r="F167" s="11">
        <v>0</v>
      </c>
      <c r="G167" s="11">
        <v>0</v>
      </c>
      <c r="H167" s="11"/>
      <c r="I167" s="11">
        <v>0</v>
      </c>
      <c r="J167" s="11">
        <v>0</v>
      </c>
      <c r="K167" s="11">
        <v>0</v>
      </c>
    </row>
    <row r="168" spans="2:11" ht="21" customHeight="1">
      <c r="B168" s="17"/>
      <c r="C168" s="13" t="s">
        <v>133</v>
      </c>
      <c r="D168" s="28">
        <v>34182.255189999996</v>
      </c>
      <c r="E168" s="28">
        <v>3821.72</v>
      </c>
      <c r="F168" s="28">
        <v>7417.99</v>
      </c>
      <c r="G168" s="28">
        <v>9187.993</v>
      </c>
      <c r="H168" s="28"/>
      <c r="I168" s="28">
        <v>0</v>
      </c>
      <c r="J168" s="28">
        <v>5451.950519999999</v>
      </c>
      <c r="K168" s="28">
        <v>7635.8319</v>
      </c>
    </row>
    <row r="169" spans="2:11" ht="13.5" customHeight="1">
      <c r="B169" s="17"/>
      <c r="C169" s="14" t="s">
        <v>0</v>
      </c>
      <c r="D169" s="11">
        <v>34182.255189999996</v>
      </c>
      <c r="E169" s="11">
        <v>3821.72</v>
      </c>
      <c r="F169" s="11">
        <v>7417.99</v>
      </c>
      <c r="G169" s="11">
        <v>9187.993</v>
      </c>
      <c r="H169" s="11"/>
      <c r="I169" s="11">
        <v>0</v>
      </c>
      <c r="J169" s="11">
        <v>5451.950519999999</v>
      </c>
      <c r="K169" s="11">
        <v>7635.8319</v>
      </c>
    </row>
    <row r="170" spans="2:11" ht="13.5" customHeight="1">
      <c r="B170" s="17"/>
      <c r="C170" s="14" t="s">
        <v>2</v>
      </c>
      <c r="D170" s="11">
        <v>0</v>
      </c>
      <c r="E170" s="11">
        <v>0</v>
      </c>
      <c r="F170" s="11">
        <v>0</v>
      </c>
      <c r="G170" s="11">
        <v>0</v>
      </c>
      <c r="H170" s="11"/>
      <c r="I170" s="11">
        <v>0</v>
      </c>
      <c r="J170" s="11">
        <v>0</v>
      </c>
      <c r="K170" s="11">
        <v>0</v>
      </c>
    </row>
    <row r="171" spans="2:11" ht="13.5" customHeight="1">
      <c r="B171" s="17"/>
      <c r="C171" s="13" t="s">
        <v>73</v>
      </c>
      <c r="D171" s="28">
        <v>102511.543</v>
      </c>
      <c r="E171" s="28">
        <v>4022.252</v>
      </c>
      <c r="F171" s="28">
        <v>13543.838</v>
      </c>
      <c r="G171" s="28">
        <v>22113.671</v>
      </c>
      <c r="H171" s="28"/>
      <c r="I171" s="28">
        <v>91.541</v>
      </c>
      <c r="J171" s="28">
        <v>1772.457</v>
      </c>
      <c r="K171" s="28">
        <v>18404.981</v>
      </c>
    </row>
    <row r="172" spans="2:11" ht="13.5" customHeight="1">
      <c r="B172" s="17"/>
      <c r="C172" s="14" t="s">
        <v>0</v>
      </c>
      <c r="D172" s="11">
        <v>102511.543</v>
      </c>
      <c r="E172" s="11">
        <v>4022.252</v>
      </c>
      <c r="F172" s="11">
        <v>13543.838</v>
      </c>
      <c r="G172" s="11">
        <v>22113.671</v>
      </c>
      <c r="H172" s="11"/>
      <c r="I172" s="11">
        <v>91.541</v>
      </c>
      <c r="J172" s="11">
        <v>1772.457</v>
      </c>
      <c r="K172" s="11">
        <v>18404.981</v>
      </c>
    </row>
    <row r="173" spans="2:11" ht="13.5" customHeight="1">
      <c r="B173" s="17"/>
      <c r="C173" s="14" t="s">
        <v>2</v>
      </c>
      <c r="D173" s="11">
        <v>0</v>
      </c>
      <c r="E173" s="11">
        <v>0</v>
      </c>
      <c r="F173" s="11">
        <v>0</v>
      </c>
      <c r="G173" s="11">
        <v>0</v>
      </c>
      <c r="H173" s="11"/>
      <c r="I173" s="11">
        <v>0</v>
      </c>
      <c r="J173" s="11">
        <v>0</v>
      </c>
      <c r="K173" s="11">
        <v>0</v>
      </c>
    </row>
    <row r="174" spans="2:11" ht="13.5" customHeight="1">
      <c r="B174" s="17"/>
      <c r="C174" s="13" t="s">
        <v>246</v>
      </c>
      <c r="D174" s="28">
        <v>385559.931</v>
      </c>
      <c r="E174" s="28">
        <v>32129.994</v>
      </c>
      <c r="F174" s="28">
        <v>64259.988</v>
      </c>
      <c r="G174" s="28">
        <v>96389.982</v>
      </c>
      <c r="H174" s="28"/>
      <c r="I174" s="28">
        <v>2171.548</v>
      </c>
      <c r="J174" s="28">
        <v>16803.25</v>
      </c>
      <c r="K174" s="28">
        <v>39194.87</v>
      </c>
    </row>
    <row r="175" spans="2:11" ht="13.5" customHeight="1">
      <c r="B175" s="17"/>
      <c r="C175" s="14" t="s">
        <v>0</v>
      </c>
      <c r="D175" s="11">
        <v>385559.931</v>
      </c>
      <c r="E175" s="11">
        <v>32129.994</v>
      </c>
      <c r="F175" s="11">
        <v>64259.988</v>
      </c>
      <c r="G175" s="11">
        <v>96389.982</v>
      </c>
      <c r="H175" s="11"/>
      <c r="I175" s="11">
        <v>2171.548</v>
      </c>
      <c r="J175" s="11">
        <v>16803.25</v>
      </c>
      <c r="K175" s="11">
        <v>39194.87</v>
      </c>
    </row>
    <row r="176" spans="2:11" ht="13.5" customHeight="1">
      <c r="B176" s="17"/>
      <c r="C176" s="14" t="s">
        <v>2</v>
      </c>
      <c r="D176" s="11">
        <v>0</v>
      </c>
      <c r="E176" s="11">
        <v>0</v>
      </c>
      <c r="F176" s="11">
        <v>0</v>
      </c>
      <c r="G176" s="11">
        <v>0</v>
      </c>
      <c r="H176" s="11"/>
      <c r="I176" s="11">
        <v>0</v>
      </c>
      <c r="J176" s="11">
        <v>0</v>
      </c>
      <c r="K176" s="11">
        <v>0</v>
      </c>
    </row>
    <row r="177" spans="2:11" ht="13.5" customHeight="1">
      <c r="B177" s="17"/>
      <c r="C177" s="13" t="s">
        <v>190</v>
      </c>
      <c r="D177" s="28">
        <v>79441.158</v>
      </c>
      <c r="E177" s="28">
        <v>0</v>
      </c>
      <c r="F177" s="28">
        <v>1335.646</v>
      </c>
      <c r="G177" s="28">
        <v>10282.8</v>
      </c>
      <c r="H177" s="28"/>
      <c r="I177" s="28">
        <v>0</v>
      </c>
      <c r="J177" s="28">
        <v>1335.646</v>
      </c>
      <c r="K177" s="28">
        <v>10282.8</v>
      </c>
    </row>
    <row r="178" spans="2:11" ht="13.5" customHeight="1">
      <c r="B178" s="17"/>
      <c r="C178" s="14" t="s">
        <v>0</v>
      </c>
      <c r="D178" s="11">
        <v>47309.601</v>
      </c>
      <c r="E178" s="11">
        <v>0</v>
      </c>
      <c r="F178" s="11">
        <v>0</v>
      </c>
      <c r="G178" s="11">
        <v>520.663</v>
      </c>
      <c r="H178" s="11"/>
      <c r="I178" s="11">
        <v>0</v>
      </c>
      <c r="J178" s="11">
        <v>0</v>
      </c>
      <c r="K178" s="11">
        <v>520.663</v>
      </c>
    </row>
    <row r="179" spans="2:11" ht="13.5" customHeight="1">
      <c r="B179" s="17"/>
      <c r="C179" s="14" t="s">
        <v>2</v>
      </c>
      <c r="D179" s="11">
        <v>32131.557</v>
      </c>
      <c r="E179" s="11">
        <v>0</v>
      </c>
      <c r="F179" s="11">
        <v>1335.646</v>
      </c>
      <c r="G179" s="11">
        <v>9762.137</v>
      </c>
      <c r="H179" s="11"/>
      <c r="I179" s="11">
        <v>0</v>
      </c>
      <c r="J179" s="11">
        <v>1335.646</v>
      </c>
      <c r="K179" s="11">
        <v>9762.137</v>
      </c>
    </row>
    <row r="180" spans="2:11" ht="13.5" customHeight="1">
      <c r="B180" s="17"/>
      <c r="C180" s="13" t="s">
        <v>162</v>
      </c>
      <c r="D180" s="28">
        <v>25976.129</v>
      </c>
      <c r="E180" s="28">
        <v>25976.129</v>
      </c>
      <c r="F180" s="28">
        <v>25976.129</v>
      </c>
      <c r="G180" s="28">
        <v>25976.129</v>
      </c>
      <c r="H180" s="28"/>
      <c r="I180" s="28">
        <v>25976.129</v>
      </c>
      <c r="J180" s="28">
        <v>25976.129</v>
      </c>
      <c r="K180" s="28">
        <v>25976.129</v>
      </c>
    </row>
    <row r="181" spans="2:11" ht="13.5" customHeight="1">
      <c r="B181" s="17"/>
      <c r="C181" s="14" t="s">
        <v>0</v>
      </c>
      <c r="D181" s="11">
        <v>25976.129</v>
      </c>
      <c r="E181" s="11">
        <v>25976.129</v>
      </c>
      <c r="F181" s="11">
        <v>25976.129</v>
      </c>
      <c r="G181" s="11">
        <v>25976.129</v>
      </c>
      <c r="H181" s="11"/>
      <c r="I181" s="11">
        <v>25976.129</v>
      </c>
      <c r="J181" s="11">
        <v>25976.129</v>
      </c>
      <c r="K181" s="11">
        <v>25976.129</v>
      </c>
    </row>
    <row r="182" spans="2:11" ht="13.5" customHeight="1">
      <c r="B182" s="17"/>
      <c r="C182" s="14" t="s">
        <v>2</v>
      </c>
      <c r="D182" s="11">
        <v>0</v>
      </c>
      <c r="E182" s="11">
        <v>0</v>
      </c>
      <c r="F182" s="11">
        <v>0</v>
      </c>
      <c r="G182" s="11">
        <v>0</v>
      </c>
      <c r="H182" s="11"/>
      <c r="I182" s="11">
        <v>0</v>
      </c>
      <c r="J182" s="11">
        <v>0</v>
      </c>
      <c r="K182" s="11">
        <v>0</v>
      </c>
    </row>
    <row r="183" spans="2:11" ht="21" customHeight="1">
      <c r="B183" s="17"/>
      <c r="C183" s="12" t="s">
        <v>211</v>
      </c>
      <c r="D183" s="28">
        <v>135922.587</v>
      </c>
      <c r="E183" s="28">
        <v>9656.168</v>
      </c>
      <c r="F183" s="28">
        <v>22364.044</v>
      </c>
      <c r="G183" s="28">
        <v>37936.747</v>
      </c>
      <c r="H183" s="28"/>
      <c r="I183" s="28">
        <v>3519.948</v>
      </c>
      <c r="J183" s="28">
        <v>11137.011</v>
      </c>
      <c r="K183" s="28">
        <v>20448.711</v>
      </c>
    </row>
    <row r="184" spans="2:11" ht="13.5" customHeight="1">
      <c r="B184" s="17"/>
      <c r="C184" s="10" t="s">
        <v>0</v>
      </c>
      <c r="D184" s="11">
        <v>120614.003</v>
      </c>
      <c r="E184" s="11">
        <v>9157.77</v>
      </c>
      <c r="F184" s="11">
        <v>17849.579</v>
      </c>
      <c r="G184" s="11">
        <v>28765.823</v>
      </c>
      <c r="H184" s="11"/>
      <c r="I184" s="11">
        <v>3519.948</v>
      </c>
      <c r="J184" s="11">
        <v>8661.063</v>
      </c>
      <c r="K184" s="11">
        <v>13154.593</v>
      </c>
    </row>
    <row r="185" spans="2:11" ht="13.5" customHeight="1">
      <c r="B185" s="17"/>
      <c r="C185" s="10" t="s">
        <v>2</v>
      </c>
      <c r="D185" s="11">
        <v>15308.584</v>
      </c>
      <c r="E185" s="11">
        <v>498.398</v>
      </c>
      <c r="F185" s="11">
        <v>4514.465</v>
      </c>
      <c r="G185" s="11">
        <v>9170.924</v>
      </c>
      <c r="H185" s="11"/>
      <c r="I185" s="11">
        <v>0</v>
      </c>
      <c r="J185" s="11">
        <v>2475.948</v>
      </c>
      <c r="K185" s="11">
        <v>7294.118</v>
      </c>
    </row>
    <row r="186" spans="2:11" ht="21" customHeight="1">
      <c r="B186" s="17"/>
      <c r="C186" s="13" t="s">
        <v>214</v>
      </c>
      <c r="D186" s="28">
        <v>21244.20575</v>
      </c>
      <c r="E186" s="28">
        <v>1476.63578</v>
      </c>
      <c r="F186" s="28">
        <v>2988.42228</v>
      </c>
      <c r="G186" s="28">
        <v>4854.85103</v>
      </c>
      <c r="H186" s="28"/>
      <c r="I186" s="28">
        <v>1476.63578</v>
      </c>
      <c r="J186" s="28">
        <v>2894.07955</v>
      </c>
      <c r="K186" s="28">
        <v>3238.15216</v>
      </c>
    </row>
    <row r="187" spans="2:11" ht="13.5" customHeight="1">
      <c r="B187" s="17"/>
      <c r="C187" s="10" t="s">
        <v>0</v>
      </c>
      <c r="D187" s="11">
        <v>18358.70265</v>
      </c>
      <c r="E187" s="11">
        <v>1476.63578</v>
      </c>
      <c r="F187" s="11">
        <v>2988.42228</v>
      </c>
      <c r="G187" s="11">
        <v>4854.85103</v>
      </c>
      <c r="H187" s="27"/>
      <c r="I187" s="11">
        <v>1476.63578</v>
      </c>
      <c r="J187" s="11">
        <v>2894.07955</v>
      </c>
      <c r="K187" s="11">
        <v>3238.15216</v>
      </c>
    </row>
    <row r="188" spans="2:15" ht="13.5" customHeight="1">
      <c r="B188" s="17"/>
      <c r="C188" s="10" t="s">
        <v>2</v>
      </c>
      <c r="D188" s="11">
        <v>2885.5031</v>
      </c>
      <c r="E188" s="11">
        <v>0</v>
      </c>
      <c r="F188" s="11">
        <v>0</v>
      </c>
      <c r="G188" s="11">
        <v>0</v>
      </c>
      <c r="H188" s="27"/>
      <c r="I188" s="11">
        <v>0</v>
      </c>
      <c r="J188" s="11">
        <v>0</v>
      </c>
      <c r="K188" s="11">
        <v>0</v>
      </c>
      <c r="N188" s="29">
        <f>N189+N190</f>
        <v>75161797.44</v>
      </c>
      <c r="O188" s="3">
        <f>N188/1000</f>
        <v>75161.79744</v>
      </c>
    </row>
    <row r="189" spans="2:15" ht="21" customHeight="1">
      <c r="B189" s="17"/>
      <c r="C189" s="13" t="s">
        <v>213</v>
      </c>
      <c r="D189" s="28">
        <v>11059.94</v>
      </c>
      <c r="E189" s="28">
        <v>2680.87649</v>
      </c>
      <c r="F189" s="28">
        <v>3533.9122800000005</v>
      </c>
      <c r="G189" s="28">
        <v>5652.4129</v>
      </c>
      <c r="H189" s="29"/>
      <c r="I189" s="28">
        <v>1199.1481999999999</v>
      </c>
      <c r="J189" s="28">
        <v>1968.71213</v>
      </c>
      <c r="K189" s="28">
        <v>5267.45156</v>
      </c>
      <c r="N189" s="27">
        <v>10686379</v>
      </c>
      <c r="O189" s="3">
        <f>N189/1000</f>
        <v>10686.379</v>
      </c>
    </row>
    <row r="190" spans="2:15" ht="13.5" customHeight="1">
      <c r="B190" s="17"/>
      <c r="C190" s="10" t="s">
        <v>0</v>
      </c>
      <c r="D190" s="11">
        <v>8061.665</v>
      </c>
      <c r="E190" s="11">
        <v>783.96549</v>
      </c>
      <c r="F190" s="11">
        <v>1637.00128</v>
      </c>
      <c r="G190" s="11">
        <v>2654.1378999999997</v>
      </c>
      <c r="H190" s="27"/>
      <c r="I190" s="11">
        <v>380.4312</v>
      </c>
      <c r="J190" s="11">
        <v>1149.9951299999998</v>
      </c>
      <c r="K190" s="11">
        <v>2501.39656</v>
      </c>
      <c r="N190" s="38">
        <v>64475418.44</v>
      </c>
      <c r="O190" s="3">
        <f>N190/1000</f>
        <v>64475.418439999994</v>
      </c>
    </row>
    <row r="191" spans="2:11" ht="13.5" customHeight="1">
      <c r="B191" s="17"/>
      <c r="C191" s="10" t="s">
        <v>2</v>
      </c>
      <c r="D191" s="11">
        <v>2998.275</v>
      </c>
      <c r="E191" s="11">
        <v>1896.911</v>
      </c>
      <c r="F191" s="11">
        <v>1896.911</v>
      </c>
      <c r="G191" s="11">
        <v>2998.275</v>
      </c>
      <c r="H191" s="27"/>
      <c r="I191" s="11">
        <v>818.717</v>
      </c>
      <c r="J191" s="11">
        <v>818.717</v>
      </c>
      <c r="K191" s="11">
        <v>2766.055</v>
      </c>
    </row>
    <row r="192" spans="2:11" ht="21" customHeight="1">
      <c r="B192" s="17"/>
      <c r="C192" s="12" t="s">
        <v>215</v>
      </c>
      <c r="D192" s="28">
        <v>11059.94</v>
      </c>
      <c r="E192" s="28">
        <v>2680.87649</v>
      </c>
      <c r="F192" s="28">
        <v>3533.9122800000005</v>
      </c>
      <c r="G192" s="28">
        <v>5652.4129</v>
      </c>
      <c r="H192" s="28"/>
      <c r="I192" s="28">
        <v>1199.1481999999999</v>
      </c>
      <c r="J192" s="28">
        <v>1968.71213</v>
      </c>
      <c r="K192" s="28">
        <v>5267.45156</v>
      </c>
    </row>
    <row r="193" spans="2:11" ht="13.5" customHeight="1">
      <c r="B193" s="17"/>
      <c r="C193" s="10" t="s">
        <v>0</v>
      </c>
      <c r="D193" s="11">
        <v>8061.665</v>
      </c>
      <c r="E193" s="11">
        <v>783.96549</v>
      </c>
      <c r="F193" s="11">
        <v>1637.00128</v>
      </c>
      <c r="G193" s="11">
        <v>2654.1378999999997</v>
      </c>
      <c r="H193" s="27"/>
      <c r="I193" s="11">
        <v>380.4312</v>
      </c>
      <c r="J193" s="11">
        <v>1149.9951299999998</v>
      </c>
      <c r="K193" s="11">
        <v>2501.39656</v>
      </c>
    </row>
    <row r="194" spans="2:11" ht="13.5" customHeight="1">
      <c r="B194" s="17"/>
      <c r="C194" s="10" t="s">
        <v>2</v>
      </c>
      <c r="D194" s="11">
        <v>2998.275</v>
      </c>
      <c r="E194" s="11">
        <v>1896.911</v>
      </c>
      <c r="F194" s="11">
        <v>1896.911</v>
      </c>
      <c r="G194" s="11">
        <v>2998.275</v>
      </c>
      <c r="H194" s="11"/>
      <c r="I194" s="11">
        <v>818.717</v>
      </c>
      <c r="J194" s="11">
        <v>818.717</v>
      </c>
      <c r="K194" s="11">
        <v>2766.055</v>
      </c>
    </row>
    <row r="195" spans="2:11" ht="20.25" customHeight="1">
      <c r="B195" s="17"/>
      <c r="C195" s="13" t="s">
        <v>249</v>
      </c>
      <c r="D195" s="28">
        <v>114921.74070000001</v>
      </c>
      <c r="E195" s="28">
        <v>0</v>
      </c>
      <c r="F195" s="28">
        <v>0</v>
      </c>
      <c r="G195" s="28">
        <v>4191.63451</v>
      </c>
      <c r="H195" s="28"/>
      <c r="I195" s="28">
        <v>0</v>
      </c>
      <c r="J195" s="28">
        <v>0</v>
      </c>
      <c r="K195" s="28">
        <v>4191.63451</v>
      </c>
    </row>
    <row r="196" spans="2:11" ht="13.5" customHeight="1">
      <c r="B196" s="17"/>
      <c r="C196" s="10" t="s">
        <v>0</v>
      </c>
      <c r="D196" s="11">
        <v>114921.74070000001</v>
      </c>
      <c r="E196" s="11">
        <v>0</v>
      </c>
      <c r="F196" s="11">
        <v>0</v>
      </c>
      <c r="G196" s="11">
        <v>4191.63451</v>
      </c>
      <c r="H196" s="27"/>
      <c r="I196" s="11">
        <v>0</v>
      </c>
      <c r="J196" s="11">
        <v>0</v>
      </c>
      <c r="K196" s="11">
        <v>4191.63451</v>
      </c>
    </row>
    <row r="197" spans="2:11" ht="13.5" customHeight="1">
      <c r="B197" s="17"/>
      <c r="C197" s="10" t="s">
        <v>2</v>
      </c>
      <c r="D197" s="11">
        <v>0</v>
      </c>
      <c r="E197" s="11">
        <v>0</v>
      </c>
      <c r="F197" s="11">
        <v>0</v>
      </c>
      <c r="G197" s="11">
        <v>0</v>
      </c>
      <c r="H197" s="27"/>
      <c r="I197" s="11">
        <v>0</v>
      </c>
      <c r="J197" s="11">
        <v>0</v>
      </c>
      <c r="K197" s="11">
        <v>0</v>
      </c>
    </row>
    <row r="198" spans="2:11" ht="21" customHeight="1">
      <c r="B198" s="17"/>
      <c r="C198" s="13" t="s">
        <v>220</v>
      </c>
      <c r="D198" s="28">
        <v>3396.83002</v>
      </c>
      <c r="E198" s="28">
        <v>625.0842166666666</v>
      </c>
      <c r="F198" s="28">
        <v>1250.1684366666666</v>
      </c>
      <c r="G198" s="28">
        <v>1875.2526566666666</v>
      </c>
      <c r="H198" s="28"/>
      <c r="I198" s="28">
        <v>21.5957</v>
      </c>
      <c r="J198" s="28">
        <v>769.1933999999999</v>
      </c>
      <c r="K198" s="28">
        <v>1209.7525999999998</v>
      </c>
    </row>
    <row r="199" spans="2:11" ht="13.5" customHeight="1">
      <c r="B199" s="17"/>
      <c r="C199" s="10" t="s">
        <v>0</v>
      </c>
      <c r="D199" s="11">
        <v>3396.83002</v>
      </c>
      <c r="E199" s="11">
        <v>625.0842166666666</v>
      </c>
      <c r="F199" s="11">
        <v>1250.1684366666666</v>
      </c>
      <c r="G199" s="11">
        <v>1875.2526566666666</v>
      </c>
      <c r="H199" s="27"/>
      <c r="I199" s="11">
        <v>21.5957</v>
      </c>
      <c r="J199" s="11">
        <v>769.1933999999999</v>
      </c>
      <c r="K199" s="11">
        <v>1209.7525999999998</v>
      </c>
    </row>
    <row r="200" spans="2:11" ht="13.5" customHeight="1">
      <c r="B200" s="17"/>
      <c r="C200" s="10" t="s">
        <v>2</v>
      </c>
      <c r="D200" s="11">
        <v>0</v>
      </c>
      <c r="E200" s="11">
        <v>0</v>
      </c>
      <c r="F200" s="11">
        <v>0</v>
      </c>
      <c r="G200" s="11">
        <v>0</v>
      </c>
      <c r="H200" s="27"/>
      <c r="I200" s="11">
        <v>0</v>
      </c>
      <c r="J200" s="11">
        <v>0</v>
      </c>
      <c r="K200" s="11">
        <v>0</v>
      </c>
    </row>
    <row r="201" spans="2:11" ht="21.75" customHeight="1">
      <c r="B201" s="17"/>
      <c r="C201" s="13" t="s">
        <v>250</v>
      </c>
      <c r="D201" s="28">
        <v>7437.98988</v>
      </c>
      <c r="E201" s="28">
        <v>511.17244000000005</v>
      </c>
      <c r="F201" s="28">
        <v>1022.3448800000001</v>
      </c>
      <c r="G201" s="28">
        <v>1598.80689</v>
      </c>
      <c r="H201" s="29"/>
      <c r="I201" s="28">
        <v>115.3263</v>
      </c>
      <c r="J201" s="28">
        <v>617.10603</v>
      </c>
      <c r="K201" s="28">
        <v>1140.1297</v>
      </c>
    </row>
    <row r="202" spans="2:11" ht="13.5" customHeight="1">
      <c r="B202" s="17"/>
      <c r="C202" s="10" t="s">
        <v>0</v>
      </c>
      <c r="D202" s="11">
        <v>7437.98988</v>
      </c>
      <c r="E202" s="11">
        <v>511.17244000000005</v>
      </c>
      <c r="F202" s="11">
        <v>1022.3448800000001</v>
      </c>
      <c r="G202" s="11">
        <v>1598.80689</v>
      </c>
      <c r="H202" s="27"/>
      <c r="I202" s="11">
        <v>115.3263</v>
      </c>
      <c r="J202" s="11">
        <v>617.10603</v>
      </c>
      <c r="K202" s="11">
        <v>1140.1297</v>
      </c>
    </row>
    <row r="203" spans="2:11" ht="13.5" customHeight="1">
      <c r="B203" s="17"/>
      <c r="C203" s="10" t="s">
        <v>2</v>
      </c>
      <c r="D203" s="11">
        <v>0</v>
      </c>
      <c r="E203" s="11">
        <v>0</v>
      </c>
      <c r="F203" s="11">
        <v>0</v>
      </c>
      <c r="G203" s="11">
        <v>0</v>
      </c>
      <c r="H203" s="27"/>
      <c r="I203" s="11">
        <v>0</v>
      </c>
      <c r="J203" s="11">
        <v>0</v>
      </c>
      <c r="K203" s="11">
        <v>0</v>
      </c>
    </row>
    <row r="204" spans="2:11" ht="21" customHeight="1">
      <c r="B204" s="17"/>
      <c r="C204" s="13" t="s">
        <v>216</v>
      </c>
      <c r="D204" s="28">
        <v>377625.12750827585</v>
      </c>
      <c r="E204" s="28">
        <v>16421.98892627586</v>
      </c>
      <c r="F204" s="28">
        <v>29340.088789275862</v>
      </c>
      <c r="G204" s="28">
        <v>42326.27376227586</v>
      </c>
      <c r="H204" s="29"/>
      <c r="I204" s="28">
        <v>10514.859093</v>
      </c>
      <c r="J204" s="28">
        <v>24587.037025999998</v>
      </c>
      <c r="K204" s="28">
        <v>37402.554018999996</v>
      </c>
    </row>
    <row r="205" spans="2:11" ht="13.5" customHeight="1">
      <c r="B205" s="17"/>
      <c r="C205" s="10" t="s">
        <v>0</v>
      </c>
      <c r="D205" s="11">
        <v>45205.12750827586</v>
      </c>
      <c r="E205" s="11">
        <v>6975.698656275861</v>
      </c>
      <c r="F205" s="11">
        <v>10467.384459275861</v>
      </c>
      <c r="G205" s="11">
        <v>14399.942152275864</v>
      </c>
      <c r="H205" s="27"/>
      <c r="I205" s="11">
        <v>1068.5688229999998</v>
      </c>
      <c r="J205" s="11">
        <v>5714.3326959999995</v>
      </c>
      <c r="K205" s="11">
        <v>9476.222408999998</v>
      </c>
    </row>
    <row r="206" spans="2:11" ht="13.5" customHeight="1">
      <c r="B206" s="17"/>
      <c r="C206" s="10" t="s">
        <v>2</v>
      </c>
      <c r="D206" s="11">
        <v>332420</v>
      </c>
      <c r="E206" s="11">
        <v>9446.290269999998</v>
      </c>
      <c r="F206" s="11">
        <v>18872.704329999997</v>
      </c>
      <c r="G206" s="11">
        <v>27926.331609999997</v>
      </c>
      <c r="H206" s="27"/>
      <c r="I206" s="11">
        <v>9446.290269999998</v>
      </c>
      <c r="J206" s="11">
        <v>18872.704329999997</v>
      </c>
      <c r="K206" s="11">
        <v>27926.331609999997</v>
      </c>
    </row>
    <row r="207" spans="2:11" ht="21" customHeight="1">
      <c r="B207" s="17"/>
      <c r="C207" s="12" t="s">
        <v>251</v>
      </c>
      <c r="D207" s="28">
        <v>5385.039720000001</v>
      </c>
      <c r="E207" s="28">
        <v>448.75331</v>
      </c>
      <c r="F207" s="28">
        <v>897.50662</v>
      </c>
      <c r="G207" s="28">
        <v>1346.25993</v>
      </c>
      <c r="H207" s="29"/>
      <c r="I207" s="28">
        <v>448.75331</v>
      </c>
      <c r="J207" s="28">
        <v>897.50662</v>
      </c>
      <c r="K207" s="28">
        <v>1346.25993</v>
      </c>
    </row>
    <row r="208" spans="2:11" ht="13.5" customHeight="1">
      <c r="B208" s="17"/>
      <c r="C208" s="10" t="s">
        <v>0</v>
      </c>
      <c r="D208" s="11">
        <v>5385.039720000001</v>
      </c>
      <c r="E208" s="11">
        <v>448.75331</v>
      </c>
      <c r="F208" s="11">
        <v>897.50662</v>
      </c>
      <c r="G208" s="11">
        <v>1346.25993</v>
      </c>
      <c r="H208" s="11"/>
      <c r="I208" s="11">
        <v>448.75331</v>
      </c>
      <c r="J208" s="11">
        <v>897.50662</v>
      </c>
      <c r="K208" s="11">
        <v>1346.25993</v>
      </c>
    </row>
    <row r="209" spans="2:11" ht="13.5" customHeight="1">
      <c r="B209" s="17"/>
      <c r="C209" s="10" t="s">
        <v>2</v>
      </c>
      <c r="D209" s="11">
        <v>0</v>
      </c>
      <c r="E209" s="11">
        <v>0</v>
      </c>
      <c r="F209" s="11">
        <v>0</v>
      </c>
      <c r="G209" s="11">
        <v>0</v>
      </c>
      <c r="H209" s="27"/>
      <c r="I209" s="11">
        <v>0</v>
      </c>
      <c r="J209" s="11">
        <v>0</v>
      </c>
      <c r="K209" s="11">
        <v>0</v>
      </c>
    </row>
    <row r="210" spans="2:11" ht="21" customHeight="1">
      <c r="B210" s="17"/>
      <c r="C210" s="12" t="s">
        <v>217</v>
      </c>
      <c r="D210" s="28">
        <v>14312.0245</v>
      </c>
      <c r="E210" s="28">
        <v>13267.864140000001</v>
      </c>
      <c r="F210" s="28">
        <v>14214.96976</v>
      </c>
      <c r="G210" s="28">
        <v>14312.0245</v>
      </c>
      <c r="H210" s="29"/>
      <c r="I210" s="28">
        <v>1605.8087999999998</v>
      </c>
      <c r="J210" s="28">
        <v>12195.86362</v>
      </c>
      <c r="K210" s="28">
        <v>12292.91835</v>
      </c>
    </row>
    <row r="211" spans="2:11" ht="13.5" customHeight="1">
      <c r="B211" s="17"/>
      <c r="C211" s="10" t="s">
        <v>0</v>
      </c>
      <c r="D211" s="11">
        <v>2712.0245</v>
      </c>
      <c r="E211" s="11">
        <v>1667.8641400000001</v>
      </c>
      <c r="F211" s="11">
        <v>2614.96976</v>
      </c>
      <c r="G211" s="11">
        <v>2712.0245</v>
      </c>
      <c r="H211" s="11"/>
      <c r="I211" s="11">
        <v>1605.8087999999998</v>
      </c>
      <c r="J211" s="11">
        <v>2514.6089300000003</v>
      </c>
      <c r="K211" s="11">
        <v>2611.66366</v>
      </c>
    </row>
    <row r="212" spans="2:11" ht="13.5" customHeight="1">
      <c r="B212" s="17"/>
      <c r="C212" s="10" t="s">
        <v>2</v>
      </c>
      <c r="D212" s="11">
        <v>11600</v>
      </c>
      <c r="E212" s="11">
        <v>11600</v>
      </c>
      <c r="F212" s="11">
        <v>11600</v>
      </c>
      <c r="G212" s="11">
        <v>11600</v>
      </c>
      <c r="H212" s="27"/>
      <c r="I212" s="11">
        <v>0</v>
      </c>
      <c r="J212" s="11">
        <v>9681.25469</v>
      </c>
      <c r="K212" s="11">
        <v>9681.25469</v>
      </c>
    </row>
    <row r="213" spans="2:11" ht="21.75" customHeight="1">
      <c r="B213" s="17"/>
      <c r="C213" s="13" t="s">
        <v>252</v>
      </c>
      <c r="D213" s="28">
        <v>317587.64265</v>
      </c>
      <c r="E213" s="28">
        <v>14435</v>
      </c>
      <c r="F213" s="28">
        <v>85199.25654999999</v>
      </c>
      <c r="G213" s="28">
        <v>109579.49084999999</v>
      </c>
      <c r="H213" s="29"/>
      <c r="I213" s="28">
        <v>0</v>
      </c>
      <c r="J213" s="28">
        <v>84101.09955</v>
      </c>
      <c r="K213" s="28">
        <v>107211.19984999999</v>
      </c>
    </row>
    <row r="214" spans="2:11" ht="13.5" customHeight="1">
      <c r="B214" s="17"/>
      <c r="C214" s="10" t="s">
        <v>0</v>
      </c>
      <c r="D214" s="11">
        <v>102720</v>
      </c>
      <c r="E214" s="11">
        <v>0</v>
      </c>
      <c r="F214" s="11">
        <v>6671.768</v>
      </c>
      <c r="G214" s="11">
        <v>14375.743</v>
      </c>
      <c r="H214" s="33"/>
      <c r="I214" s="11">
        <v>0</v>
      </c>
      <c r="J214" s="11">
        <v>5573.611</v>
      </c>
      <c r="K214" s="11">
        <v>12007.452</v>
      </c>
    </row>
    <row r="215" spans="2:11" ht="13.5" customHeight="1">
      <c r="B215" s="17"/>
      <c r="C215" s="10" t="s">
        <v>2</v>
      </c>
      <c r="D215" s="11">
        <v>214867.64265</v>
      </c>
      <c r="E215" s="11">
        <v>14435</v>
      </c>
      <c r="F215" s="11">
        <v>78527.48855</v>
      </c>
      <c r="G215" s="11">
        <v>95203.74785</v>
      </c>
      <c r="H215" s="33"/>
      <c r="I215" s="11">
        <v>0</v>
      </c>
      <c r="J215" s="11">
        <v>78527.48855</v>
      </c>
      <c r="K215" s="11">
        <v>95203.74785</v>
      </c>
    </row>
    <row r="216" spans="2:11" ht="21" customHeight="1">
      <c r="B216" s="17"/>
      <c r="C216" s="13" t="s">
        <v>218</v>
      </c>
      <c r="D216" s="28">
        <v>45987.249429999996</v>
      </c>
      <c r="E216" s="28">
        <v>21460.25372</v>
      </c>
      <c r="F216" s="28">
        <v>22196.005739999997</v>
      </c>
      <c r="G216" s="28">
        <v>24931.085</v>
      </c>
      <c r="H216" s="29"/>
      <c r="I216" s="28">
        <v>317.51847999999995</v>
      </c>
      <c r="J216" s="28">
        <v>1346.901</v>
      </c>
      <c r="K216" s="28">
        <v>2335.957</v>
      </c>
    </row>
    <row r="217" spans="2:11" ht="13.5" customHeight="1">
      <c r="B217" s="17"/>
      <c r="C217" s="10" t="s">
        <v>0</v>
      </c>
      <c r="D217" s="11">
        <v>2612.0582000000004</v>
      </c>
      <c r="E217" s="11">
        <v>680.18998</v>
      </c>
      <c r="F217" s="11">
        <v>1415.942</v>
      </c>
      <c r="G217" s="11">
        <v>2335.957</v>
      </c>
      <c r="H217" s="33"/>
      <c r="I217" s="11">
        <v>317.51847999999995</v>
      </c>
      <c r="J217" s="11">
        <v>1346.901</v>
      </c>
      <c r="K217" s="11">
        <v>2335.957</v>
      </c>
    </row>
    <row r="218" spans="2:11" ht="13.5" customHeight="1">
      <c r="B218" s="17"/>
      <c r="C218" s="10" t="s">
        <v>2</v>
      </c>
      <c r="D218" s="11">
        <v>43375.19123</v>
      </c>
      <c r="E218" s="11">
        <v>20780.063739999998</v>
      </c>
      <c r="F218" s="11">
        <v>20780.063739999998</v>
      </c>
      <c r="G218" s="11">
        <v>22595.128</v>
      </c>
      <c r="H218" s="33"/>
      <c r="I218" s="11">
        <v>0</v>
      </c>
      <c r="J218" s="11">
        <v>0</v>
      </c>
      <c r="K218" s="11">
        <v>0</v>
      </c>
    </row>
    <row r="219" spans="2:11" ht="21" customHeight="1">
      <c r="B219" s="17"/>
      <c r="C219" s="12" t="s">
        <v>219</v>
      </c>
      <c r="D219" s="28">
        <v>217612.21557848484</v>
      </c>
      <c r="E219" s="28">
        <v>104.15525972222223</v>
      </c>
      <c r="F219" s="28">
        <v>25659.302994520203</v>
      </c>
      <c r="G219" s="28">
        <v>41541.98006931818</v>
      </c>
      <c r="H219" s="29"/>
      <c r="I219" s="28">
        <v>104.15525972222223</v>
      </c>
      <c r="J219" s="28">
        <v>25631.193014520202</v>
      </c>
      <c r="K219" s="28">
        <v>41485.76010931818</v>
      </c>
    </row>
    <row r="220" spans="2:11" ht="13.5" customHeight="1">
      <c r="B220" s="17"/>
      <c r="C220" s="10" t="s">
        <v>0</v>
      </c>
      <c r="D220" s="11">
        <v>12612.215578484847</v>
      </c>
      <c r="E220" s="11">
        <v>104.15525972222223</v>
      </c>
      <c r="F220" s="11">
        <v>550.3319945202019</v>
      </c>
      <c r="G220" s="11">
        <v>1135.0020693181818</v>
      </c>
      <c r="H220" s="11"/>
      <c r="I220" s="11">
        <v>104.15525972222223</v>
      </c>
      <c r="J220" s="11">
        <v>522.222014520202</v>
      </c>
      <c r="K220" s="11">
        <v>1078.782109318182</v>
      </c>
    </row>
    <row r="221" spans="2:11" ht="13.5" customHeight="1">
      <c r="B221" s="17"/>
      <c r="C221" s="10" t="s">
        <v>2</v>
      </c>
      <c r="D221" s="11">
        <v>205000</v>
      </c>
      <c r="E221" s="11">
        <v>0</v>
      </c>
      <c r="F221" s="11">
        <v>25108.971</v>
      </c>
      <c r="G221" s="11">
        <v>40406.978</v>
      </c>
      <c r="H221" s="27"/>
      <c r="I221" s="11">
        <v>0</v>
      </c>
      <c r="J221" s="11">
        <v>25108.971</v>
      </c>
      <c r="K221" s="11">
        <v>40406.978</v>
      </c>
    </row>
    <row r="222" spans="2:11" ht="21" customHeight="1">
      <c r="B222" s="17"/>
      <c r="C222" s="13" t="s">
        <v>210</v>
      </c>
      <c r="D222" s="28">
        <v>1538.914</v>
      </c>
      <c r="E222" s="28">
        <v>336.587</v>
      </c>
      <c r="F222" s="28">
        <v>663.224</v>
      </c>
      <c r="G222" s="28">
        <v>1009.76</v>
      </c>
      <c r="H222" s="28"/>
      <c r="I222" s="28">
        <v>336.587</v>
      </c>
      <c r="J222" s="28">
        <v>387.51</v>
      </c>
      <c r="K222" s="28">
        <v>1009.76</v>
      </c>
    </row>
    <row r="223" spans="2:11" ht="13.5" customHeight="1">
      <c r="B223" s="17"/>
      <c r="C223" s="14" t="s">
        <v>0</v>
      </c>
      <c r="D223" s="11">
        <v>1538.914</v>
      </c>
      <c r="E223" s="11">
        <v>336.587</v>
      </c>
      <c r="F223" s="11">
        <v>663.224</v>
      </c>
      <c r="G223" s="11">
        <v>1009.76</v>
      </c>
      <c r="H223" s="11"/>
      <c r="I223" s="11">
        <v>336.587</v>
      </c>
      <c r="J223" s="11">
        <v>387.51</v>
      </c>
      <c r="K223" s="11">
        <v>1009.76</v>
      </c>
    </row>
    <row r="224" spans="2:11" ht="13.5" customHeight="1">
      <c r="B224" s="17"/>
      <c r="C224" s="14" t="s">
        <v>2</v>
      </c>
      <c r="D224" s="11">
        <v>0</v>
      </c>
      <c r="E224" s="11">
        <v>0</v>
      </c>
      <c r="F224" s="11">
        <v>0</v>
      </c>
      <c r="G224" s="11">
        <v>0</v>
      </c>
      <c r="H224" s="11"/>
      <c r="I224" s="11">
        <v>0</v>
      </c>
      <c r="J224" s="11">
        <v>0</v>
      </c>
      <c r="K224" s="11">
        <v>0</v>
      </c>
    </row>
    <row r="225" spans="2:11" ht="13.5" customHeight="1">
      <c r="B225" s="16" t="s">
        <v>172</v>
      </c>
      <c r="C225" s="9" t="s">
        <v>12</v>
      </c>
      <c r="D225" s="28"/>
      <c r="E225" s="28"/>
      <c r="F225" s="28"/>
      <c r="G225" s="28"/>
      <c r="H225" s="11"/>
      <c r="I225" s="28"/>
      <c r="J225" s="28"/>
      <c r="K225" s="28"/>
    </row>
    <row r="226" spans="2:11" ht="13.5" customHeight="1">
      <c r="B226" s="17"/>
      <c r="C226" s="13" t="s">
        <v>23</v>
      </c>
      <c r="D226" s="28">
        <v>165435.418</v>
      </c>
      <c r="E226" s="28">
        <v>2009.938</v>
      </c>
      <c r="F226" s="28">
        <v>20531.577</v>
      </c>
      <c r="G226" s="28">
        <v>36329.311</v>
      </c>
      <c r="H226" s="28"/>
      <c r="I226" s="28">
        <v>2003.5244</v>
      </c>
      <c r="J226" s="28">
        <v>20389.607</v>
      </c>
      <c r="K226" s="28">
        <v>35533.833</v>
      </c>
    </row>
    <row r="227" spans="2:11" ht="13.5" customHeight="1">
      <c r="B227" s="17"/>
      <c r="C227" s="14" t="s">
        <v>0</v>
      </c>
      <c r="D227" s="11">
        <v>165435.418</v>
      </c>
      <c r="E227" s="11">
        <v>2009.938</v>
      </c>
      <c r="F227" s="11">
        <v>20531.577</v>
      </c>
      <c r="G227" s="11">
        <v>36329.311</v>
      </c>
      <c r="H227" s="11"/>
      <c r="I227" s="11">
        <v>2003.5244</v>
      </c>
      <c r="J227" s="11">
        <v>20389.607</v>
      </c>
      <c r="K227" s="11">
        <v>35533.833</v>
      </c>
    </row>
    <row r="228" spans="2:11" ht="13.5" customHeight="1">
      <c r="B228" s="17"/>
      <c r="C228" s="14" t="s">
        <v>2</v>
      </c>
      <c r="D228" s="11">
        <v>0</v>
      </c>
      <c r="E228" s="11">
        <v>0</v>
      </c>
      <c r="F228" s="11">
        <v>0</v>
      </c>
      <c r="G228" s="11">
        <v>0</v>
      </c>
      <c r="H228" s="11"/>
      <c r="I228" s="11">
        <v>0</v>
      </c>
      <c r="J228" s="11">
        <v>0</v>
      </c>
      <c r="K228" s="11">
        <v>0</v>
      </c>
    </row>
    <row r="229" spans="2:11" ht="13.5" customHeight="1">
      <c r="B229" s="16"/>
      <c r="C229" s="12" t="s">
        <v>30</v>
      </c>
      <c r="D229" s="28">
        <v>19561.176</v>
      </c>
      <c r="E229" s="28">
        <v>0</v>
      </c>
      <c r="F229" s="28">
        <v>1851.324</v>
      </c>
      <c r="G229" s="28">
        <v>3706.083</v>
      </c>
      <c r="H229" s="28"/>
      <c r="I229" s="28">
        <v>0</v>
      </c>
      <c r="J229" s="28">
        <v>1835.549</v>
      </c>
      <c r="K229" s="28">
        <v>3693.968</v>
      </c>
    </row>
    <row r="230" spans="2:11" ht="13.5" customHeight="1">
      <c r="B230" s="16"/>
      <c r="C230" s="10" t="s">
        <v>0</v>
      </c>
      <c r="D230" s="11">
        <v>19561.176</v>
      </c>
      <c r="E230" s="11">
        <v>0</v>
      </c>
      <c r="F230" s="11">
        <v>1851.324</v>
      </c>
      <c r="G230" s="11">
        <v>3706.083</v>
      </c>
      <c r="H230" s="11"/>
      <c r="I230" s="11">
        <v>0</v>
      </c>
      <c r="J230" s="11">
        <v>1835.549</v>
      </c>
      <c r="K230" s="11">
        <v>3693.968</v>
      </c>
    </row>
    <row r="231" spans="2:11" ht="13.5" customHeight="1">
      <c r="B231" s="16"/>
      <c r="C231" s="10" t="s">
        <v>2</v>
      </c>
      <c r="D231" s="11">
        <v>0</v>
      </c>
      <c r="E231" s="11">
        <v>0</v>
      </c>
      <c r="F231" s="11">
        <v>0</v>
      </c>
      <c r="G231" s="11">
        <v>0</v>
      </c>
      <c r="H231" s="11"/>
      <c r="I231" s="11">
        <v>0</v>
      </c>
      <c r="J231" s="11">
        <v>0</v>
      </c>
      <c r="K231" s="11">
        <v>0</v>
      </c>
    </row>
    <row r="232" spans="2:11" ht="13.5" customHeight="1">
      <c r="B232" s="16"/>
      <c r="C232" s="12" t="s">
        <v>31</v>
      </c>
      <c r="D232" s="28">
        <v>1441.102</v>
      </c>
      <c r="E232" s="28">
        <v>9.59684</v>
      </c>
      <c r="F232" s="28">
        <v>81.34594</v>
      </c>
      <c r="G232" s="28">
        <v>139.94478</v>
      </c>
      <c r="H232" s="28"/>
      <c r="I232" s="28">
        <v>9.59684</v>
      </c>
      <c r="J232" s="28">
        <v>81.34594</v>
      </c>
      <c r="K232" s="28">
        <v>139.36538000000002</v>
      </c>
    </row>
    <row r="233" spans="2:11" ht="13.5" customHeight="1">
      <c r="B233" s="16"/>
      <c r="C233" s="10" t="s">
        <v>0</v>
      </c>
      <c r="D233" s="11">
        <v>1441.102</v>
      </c>
      <c r="E233" s="11">
        <v>9.59684</v>
      </c>
      <c r="F233" s="11">
        <v>81.34594</v>
      </c>
      <c r="G233" s="11">
        <v>139.94478</v>
      </c>
      <c r="H233" s="11"/>
      <c r="I233" s="11">
        <v>9.59684</v>
      </c>
      <c r="J233" s="11">
        <v>81.34594</v>
      </c>
      <c r="K233" s="11">
        <v>139.36538000000002</v>
      </c>
    </row>
    <row r="234" spans="2:11" ht="13.5" customHeight="1">
      <c r="B234" s="16"/>
      <c r="C234" s="10" t="s">
        <v>143</v>
      </c>
      <c r="D234" s="11">
        <v>0</v>
      </c>
      <c r="E234" s="11">
        <v>0</v>
      </c>
      <c r="F234" s="11">
        <v>0</v>
      </c>
      <c r="G234" s="11">
        <v>0</v>
      </c>
      <c r="H234" s="11"/>
      <c r="I234" s="11">
        <v>0</v>
      </c>
      <c r="J234" s="11">
        <v>0</v>
      </c>
      <c r="K234" s="11">
        <v>0</v>
      </c>
    </row>
    <row r="235" spans="2:11" ht="21" customHeight="1">
      <c r="B235" s="16"/>
      <c r="C235" s="12" t="s">
        <v>109</v>
      </c>
      <c r="D235" s="28">
        <v>14770.48335</v>
      </c>
      <c r="E235" s="28">
        <v>300.11420000000004</v>
      </c>
      <c r="F235" s="28">
        <v>1009.78046</v>
      </c>
      <c r="G235" s="28">
        <v>1410.74777</v>
      </c>
      <c r="H235" s="28"/>
      <c r="I235" s="28">
        <v>184.14399</v>
      </c>
      <c r="J235" s="28">
        <v>1009.7804600000001</v>
      </c>
      <c r="K235" s="28">
        <v>1410.74777</v>
      </c>
    </row>
    <row r="236" spans="2:11" ht="13.5" customHeight="1">
      <c r="B236" s="16"/>
      <c r="C236" s="10" t="s">
        <v>0</v>
      </c>
      <c r="D236" s="11">
        <v>14770.48335</v>
      </c>
      <c r="E236" s="11">
        <v>300.11420000000004</v>
      </c>
      <c r="F236" s="11">
        <v>1009.78046</v>
      </c>
      <c r="G236" s="11">
        <v>1410.74777</v>
      </c>
      <c r="H236" s="11"/>
      <c r="I236" s="11">
        <v>184.14399</v>
      </c>
      <c r="J236" s="11">
        <v>1009.7804600000001</v>
      </c>
      <c r="K236" s="11">
        <v>1410.74777</v>
      </c>
    </row>
    <row r="237" spans="2:11" ht="13.5" customHeight="1">
      <c r="B237" s="16"/>
      <c r="C237" s="10" t="s">
        <v>2</v>
      </c>
      <c r="D237" s="11">
        <v>0</v>
      </c>
      <c r="E237" s="11">
        <v>0</v>
      </c>
      <c r="F237" s="11">
        <v>0</v>
      </c>
      <c r="G237" s="11">
        <v>0</v>
      </c>
      <c r="H237" s="11"/>
      <c r="I237" s="11">
        <v>0</v>
      </c>
      <c r="J237" s="11">
        <v>0</v>
      </c>
      <c r="K237" s="11">
        <v>0</v>
      </c>
    </row>
    <row r="238" spans="2:11" ht="13.5" customHeight="1">
      <c r="B238" s="16"/>
      <c r="C238" s="12" t="s">
        <v>103</v>
      </c>
      <c r="D238" s="28">
        <v>28564.579</v>
      </c>
      <c r="E238" s="28">
        <v>3607.087</v>
      </c>
      <c r="F238" s="28">
        <v>23084.686</v>
      </c>
      <c r="G238" s="28">
        <v>24008.241</v>
      </c>
      <c r="H238" s="28"/>
      <c r="I238" s="28">
        <v>190.304</v>
      </c>
      <c r="J238" s="28">
        <v>6059.848</v>
      </c>
      <c r="K238" s="28">
        <v>8219.19</v>
      </c>
    </row>
    <row r="239" spans="2:11" ht="13.5" customHeight="1">
      <c r="B239" s="16"/>
      <c r="C239" s="10" t="s">
        <v>0</v>
      </c>
      <c r="D239" s="11">
        <v>11351.06</v>
      </c>
      <c r="E239" s="11">
        <v>3607.087</v>
      </c>
      <c r="F239" s="11">
        <v>6220.271</v>
      </c>
      <c r="G239" s="11">
        <v>6794.722</v>
      </c>
      <c r="H239" s="11"/>
      <c r="I239" s="11">
        <v>190.304</v>
      </c>
      <c r="J239" s="11">
        <v>2437.182</v>
      </c>
      <c r="K239" s="11">
        <v>4007.811</v>
      </c>
    </row>
    <row r="240" spans="2:11" ht="13.5" customHeight="1">
      <c r="B240" s="16"/>
      <c r="C240" s="10" t="s">
        <v>2</v>
      </c>
      <c r="D240" s="11">
        <v>17213.519</v>
      </c>
      <c r="E240" s="11">
        <v>0</v>
      </c>
      <c r="F240" s="11">
        <v>16864.415</v>
      </c>
      <c r="G240" s="11">
        <v>17213.519</v>
      </c>
      <c r="H240" s="11"/>
      <c r="I240" s="11">
        <v>0</v>
      </c>
      <c r="J240" s="11">
        <v>3622.666</v>
      </c>
      <c r="K240" s="11">
        <v>4211.379</v>
      </c>
    </row>
    <row r="241" spans="1:11" ht="13.5" customHeight="1">
      <c r="A241" s="30"/>
      <c r="B241" s="16"/>
      <c r="C241" s="12" t="s">
        <v>241</v>
      </c>
      <c r="D241" s="28">
        <v>2985.811</v>
      </c>
      <c r="E241" s="28">
        <v>248.818</v>
      </c>
      <c r="F241" s="28">
        <v>497.635</v>
      </c>
      <c r="G241" s="28">
        <v>746.453</v>
      </c>
      <c r="H241" s="28"/>
      <c r="I241" s="28">
        <v>248.818</v>
      </c>
      <c r="J241" s="28">
        <v>497.635</v>
      </c>
      <c r="K241" s="28">
        <v>746.453</v>
      </c>
    </row>
    <row r="242" spans="2:11" ht="13.5" customHeight="1">
      <c r="B242" s="16"/>
      <c r="C242" s="10" t="s">
        <v>0</v>
      </c>
      <c r="D242" s="11">
        <v>2985.811</v>
      </c>
      <c r="E242" s="11">
        <v>248.818</v>
      </c>
      <c r="F242" s="11">
        <v>497.635</v>
      </c>
      <c r="G242" s="11">
        <v>746.453</v>
      </c>
      <c r="H242" s="11"/>
      <c r="I242" s="11">
        <v>248.818</v>
      </c>
      <c r="J242" s="11">
        <v>497.635</v>
      </c>
      <c r="K242" s="11">
        <v>746.453</v>
      </c>
    </row>
    <row r="243" spans="2:11" ht="13.5" customHeight="1">
      <c r="B243" s="16"/>
      <c r="C243" s="10" t="s">
        <v>2</v>
      </c>
      <c r="D243" s="11">
        <v>0</v>
      </c>
      <c r="E243" s="11">
        <v>0</v>
      </c>
      <c r="F243" s="11">
        <v>0</v>
      </c>
      <c r="G243" s="11">
        <v>0</v>
      </c>
      <c r="H243" s="11"/>
      <c r="I243" s="11">
        <v>0</v>
      </c>
      <c r="J243" s="11">
        <v>0</v>
      </c>
      <c r="K243" s="11">
        <v>0</v>
      </c>
    </row>
    <row r="244" spans="2:11" ht="13.5" customHeight="1">
      <c r="B244" s="16"/>
      <c r="C244" s="12" t="s">
        <v>132</v>
      </c>
      <c r="D244" s="28">
        <v>39030.892380000005</v>
      </c>
      <c r="E244" s="28">
        <v>2418.57312</v>
      </c>
      <c r="F244" s="28">
        <v>7564.312730000001</v>
      </c>
      <c r="G244" s="28">
        <v>11604.370369999999</v>
      </c>
      <c r="H244" s="28"/>
      <c r="I244" s="28">
        <v>2040.1828500000001</v>
      </c>
      <c r="J244" s="28">
        <v>6624.0734299999995</v>
      </c>
      <c r="K244" s="28">
        <v>10053.932050000001</v>
      </c>
    </row>
    <row r="245" spans="2:11" ht="13.5" customHeight="1">
      <c r="B245" s="16"/>
      <c r="C245" s="10" t="s">
        <v>0</v>
      </c>
      <c r="D245" s="11">
        <v>39030.892380000005</v>
      </c>
      <c r="E245" s="11">
        <v>2418.57312</v>
      </c>
      <c r="F245" s="11">
        <v>7564.312730000001</v>
      </c>
      <c r="G245" s="11">
        <v>11604.370369999999</v>
      </c>
      <c r="H245" s="11"/>
      <c r="I245" s="11">
        <v>2040.1828500000001</v>
      </c>
      <c r="J245" s="11">
        <v>6624.0734299999995</v>
      </c>
      <c r="K245" s="11">
        <v>10053.932050000001</v>
      </c>
    </row>
    <row r="246" spans="2:11" ht="13.5" customHeight="1">
      <c r="B246" s="16"/>
      <c r="C246" s="10" t="s">
        <v>2</v>
      </c>
      <c r="D246" s="11">
        <v>0</v>
      </c>
      <c r="E246" s="11">
        <v>0</v>
      </c>
      <c r="F246" s="11">
        <v>0</v>
      </c>
      <c r="G246" s="11">
        <v>0</v>
      </c>
      <c r="H246" s="11"/>
      <c r="I246" s="11">
        <v>0</v>
      </c>
      <c r="J246" s="11">
        <v>0</v>
      </c>
      <c r="K246" s="11">
        <v>0</v>
      </c>
    </row>
    <row r="247" spans="2:11" ht="13.5" customHeight="1">
      <c r="B247" s="16"/>
      <c r="C247" s="12" t="s">
        <v>104</v>
      </c>
      <c r="D247" s="28">
        <v>88362.31198</v>
      </c>
      <c r="E247" s="28">
        <v>269.653</v>
      </c>
      <c r="F247" s="28">
        <v>6243.7887900000005</v>
      </c>
      <c r="G247" s="28">
        <v>14597.30153</v>
      </c>
      <c r="H247" s="28"/>
      <c r="I247" s="28">
        <v>0</v>
      </c>
      <c r="J247" s="28">
        <v>1145.24655</v>
      </c>
      <c r="K247" s="28">
        <v>13418.16324</v>
      </c>
    </row>
    <row r="248" spans="2:11" ht="13.5" customHeight="1">
      <c r="B248" s="16"/>
      <c r="C248" s="10" t="s">
        <v>0</v>
      </c>
      <c r="D248" s="11">
        <v>88362.31198</v>
      </c>
      <c r="E248" s="11">
        <v>269.653</v>
      </c>
      <c r="F248" s="11">
        <v>6243.7887900000005</v>
      </c>
      <c r="G248" s="11">
        <v>14597.30153</v>
      </c>
      <c r="H248" s="11"/>
      <c r="I248" s="11">
        <v>0</v>
      </c>
      <c r="J248" s="11">
        <v>1145.24655</v>
      </c>
      <c r="K248" s="11">
        <v>13418.16324</v>
      </c>
    </row>
    <row r="249" spans="2:11" ht="13.5" customHeight="1">
      <c r="B249" s="16"/>
      <c r="C249" s="10" t="s">
        <v>2</v>
      </c>
      <c r="D249" s="11">
        <v>0</v>
      </c>
      <c r="E249" s="11">
        <v>0</v>
      </c>
      <c r="F249" s="11">
        <v>0</v>
      </c>
      <c r="G249" s="11">
        <v>0</v>
      </c>
      <c r="H249" s="11"/>
      <c r="I249" s="11">
        <v>0</v>
      </c>
      <c r="J249" s="11">
        <v>0</v>
      </c>
      <c r="K249" s="11">
        <v>0</v>
      </c>
    </row>
    <row r="250" spans="2:11" ht="13.5" customHeight="1">
      <c r="B250" s="16"/>
      <c r="C250" s="12" t="s">
        <v>32</v>
      </c>
      <c r="D250" s="28">
        <v>32896.49718090909</v>
      </c>
      <c r="E250" s="28">
        <v>4925.175924242423</v>
      </c>
      <c r="F250" s="28">
        <v>7458.855168484848</v>
      </c>
      <c r="G250" s="28">
        <v>10081.116412727273</v>
      </c>
      <c r="H250" s="28"/>
      <c r="I250" s="28">
        <v>0</v>
      </c>
      <c r="J250" s="28">
        <v>609.2791200000001</v>
      </c>
      <c r="K250" s="28">
        <v>2097.30811</v>
      </c>
    </row>
    <row r="251" spans="2:11" ht="13.5" customHeight="1">
      <c r="B251" s="16"/>
      <c r="C251" s="10" t="s">
        <v>0</v>
      </c>
      <c r="D251" s="11">
        <v>32896.49718090909</v>
      </c>
      <c r="E251" s="11">
        <v>4925.175924242423</v>
      </c>
      <c r="F251" s="11">
        <v>7458.855168484848</v>
      </c>
      <c r="G251" s="11">
        <v>10081.116412727273</v>
      </c>
      <c r="H251" s="11"/>
      <c r="I251" s="11">
        <v>0</v>
      </c>
      <c r="J251" s="11">
        <v>609.2791200000001</v>
      </c>
      <c r="K251" s="11">
        <v>2097.30811</v>
      </c>
    </row>
    <row r="252" spans="2:11" ht="13.5" customHeight="1">
      <c r="B252" s="16"/>
      <c r="C252" s="10" t="s">
        <v>2</v>
      </c>
      <c r="D252" s="11">
        <v>0</v>
      </c>
      <c r="E252" s="11">
        <v>0</v>
      </c>
      <c r="F252" s="11">
        <v>0</v>
      </c>
      <c r="G252" s="11">
        <v>0</v>
      </c>
      <c r="H252" s="11"/>
      <c r="I252" s="11">
        <v>0</v>
      </c>
      <c r="J252" s="11">
        <v>0</v>
      </c>
      <c r="K252" s="11">
        <v>0</v>
      </c>
    </row>
    <row r="253" spans="2:11" ht="13.5" customHeight="1">
      <c r="B253" s="16"/>
      <c r="C253" s="12" t="s">
        <v>198</v>
      </c>
      <c r="D253" s="28">
        <v>33588.38317</v>
      </c>
      <c r="E253" s="28">
        <v>1245.9006399999998</v>
      </c>
      <c r="F253" s="28">
        <v>6169.7583</v>
      </c>
      <c r="G253" s="28">
        <v>17065.9239</v>
      </c>
      <c r="H253" s="28"/>
      <c r="I253" s="28">
        <v>974.13866</v>
      </c>
      <c r="J253" s="28">
        <v>4738.67484</v>
      </c>
      <c r="K253" s="28">
        <v>15331.552790000002</v>
      </c>
    </row>
    <row r="254" spans="2:11" ht="13.5" customHeight="1">
      <c r="B254" s="16"/>
      <c r="C254" s="10" t="s">
        <v>0</v>
      </c>
      <c r="D254" s="11">
        <v>33588.38317</v>
      </c>
      <c r="E254" s="11">
        <v>1245.9006399999998</v>
      </c>
      <c r="F254" s="11">
        <v>6169.7583</v>
      </c>
      <c r="G254" s="11">
        <v>17065.9239</v>
      </c>
      <c r="H254" s="11"/>
      <c r="I254" s="11">
        <v>974.13866</v>
      </c>
      <c r="J254" s="11">
        <v>4738.67484</v>
      </c>
      <c r="K254" s="11">
        <v>15331.552790000002</v>
      </c>
    </row>
    <row r="255" spans="2:11" ht="13.5" customHeight="1">
      <c r="B255" s="16"/>
      <c r="C255" s="10" t="s">
        <v>2</v>
      </c>
      <c r="D255" s="11">
        <v>0</v>
      </c>
      <c r="E255" s="11">
        <v>0</v>
      </c>
      <c r="F255" s="11">
        <v>0</v>
      </c>
      <c r="G255" s="11">
        <v>0</v>
      </c>
      <c r="H255" s="11"/>
      <c r="I255" s="11">
        <v>0</v>
      </c>
      <c r="J255" s="11">
        <v>0</v>
      </c>
      <c r="K255" s="11">
        <v>0</v>
      </c>
    </row>
    <row r="256" spans="2:11" ht="13.5" customHeight="1">
      <c r="B256" s="17" t="s">
        <v>173</v>
      </c>
      <c r="C256" s="7" t="s">
        <v>13</v>
      </c>
      <c r="D256" s="28"/>
      <c r="E256" s="28"/>
      <c r="F256" s="28"/>
      <c r="G256" s="28"/>
      <c r="H256" s="11"/>
      <c r="I256" s="28"/>
      <c r="J256" s="28"/>
      <c r="K256" s="28"/>
    </row>
    <row r="257" spans="2:11" ht="13.5" customHeight="1">
      <c r="B257" s="17"/>
      <c r="C257" s="13" t="s">
        <v>23</v>
      </c>
      <c r="D257" s="28">
        <v>5108800.84292</v>
      </c>
      <c r="E257" s="28">
        <v>23707.70037</v>
      </c>
      <c r="F257" s="28">
        <v>63737.164170000004</v>
      </c>
      <c r="G257" s="28">
        <v>63737.164170000004</v>
      </c>
      <c r="H257" s="28"/>
      <c r="I257" s="28">
        <v>20708.94629</v>
      </c>
      <c r="J257" s="28">
        <v>28793.072920000002</v>
      </c>
      <c r="K257" s="28">
        <v>29216.687509999996</v>
      </c>
    </row>
    <row r="258" spans="2:11" ht="13.5" customHeight="1">
      <c r="B258" s="17"/>
      <c r="C258" s="14" t="s">
        <v>0</v>
      </c>
      <c r="D258" s="11">
        <v>4414800.84292</v>
      </c>
      <c r="E258" s="11">
        <v>23707.70037</v>
      </c>
      <c r="F258" s="11">
        <v>63737.164170000004</v>
      </c>
      <c r="G258" s="11">
        <v>63737.164170000004</v>
      </c>
      <c r="H258" s="11"/>
      <c r="I258" s="11">
        <v>20708.94629</v>
      </c>
      <c r="J258" s="11">
        <v>28793.072920000002</v>
      </c>
      <c r="K258" s="11">
        <v>29216.687509999996</v>
      </c>
    </row>
    <row r="259" spans="2:11" ht="13.5" customHeight="1">
      <c r="B259" s="17"/>
      <c r="C259" s="14" t="s">
        <v>2</v>
      </c>
      <c r="D259" s="11">
        <v>694000</v>
      </c>
      <c r="E259" s="11">
        <v>0</v>
      </c>
      <c r="F259" s="11">
        <v>0</v>
      </c>
      <c r="G259" s="11">
        <v>0</v>
      </c>
      <c r="H259" s="11"/>
      <c r="I259" s="11">
        <v>0</v>
      </c>
      <c r="J259" s="11">
        <v>0</v>
      </c>
      <c r="K259" s="11">
        <v>0</v>
      </c>
    </row>
    <row r="260" spans="2:11" ht="13.5" customHeight="1">
      <c r="B260" s="16"/>
      <c r="C260" s="12" t="s">
        <v>123</v>
      </c>
      <c r="D260" s="28">
        <v>3720.77316</v>
      </c>
      <c r="E260" s="28">
        <v>377.44275</v>
      </c>
      <c r="F260" s="28">
        <v>754.8855</v>
      </c>
      <c r="G260" s="28">
        <v>1132.32825</v>
      </c>
      <c r="H260" s="28"/>
      <c r="I260" s="28">
        <v>0</v>
      </c>
      <c r="J260" s="28">
        <v>308.00169</v>
      </c>
      <c r="K260" s="28">
        <v>970.52072</v>
      </c>
    </row>
    <row r="261" spans="2:11" ht="13.5" customHeight="1">
      <c r="B261" s="16"/>
      <c r="C261" s="10" t="s">
        <v>0</v>
      </c>
      <c r="D261" s="11">
        <v>3720.77316</v>
      </c>
      <c r="E261" s="11">
        <v>377.44275</v>
      </c>
      <c r="F261" s="11">
        <v>754.8855</v>
      </c>
      <c r="G261" s="11">
        <v>1132.32825</v>
      </c>
      <c r="H261" s="11"/>
      <c r="I261" s="11">
        <v>0</v>
      </c>
      <c r="J261" s="11">
        <v>308.00169</v>
      </c>
      <c r="K261" s="11">
        <v>970.52072</v>
      </c>
    </row>
    <row r="262" spans="2:11" ht="13.5" customHeight="1">
      <c r="B262" s="16"/>
      <c r="C262" s="10" t="s">
        <v>2</v>
      </c>
      <c r="D262" s="11">
        <v>0</v>
      </c>
      <c r="E262" s="11">
        <v>0</v>
      </c>
      <c r="F262" s="11">
        <v>0</v>
      </c>
      <c r="G262" s="11">
        <v>0</v>
      </c>
      <c r="H262" s="11"/>
      <c r="I262" s="11">
        <v>0</v>
      </c>
      <c r="J262" s="11">
        <v>0</v>
      </c>
      <c r="K262" s="11">
        <v>0</v>
      </c>
    </row>
    <row r="263" spans="2:11" ht="13.5" customHeight="1">
      <c r="B263" s="16"/>
      <c r="C263" s="12" t="s">
        <v>66</v>
      </c>
      <c r="D263" s="28">
        <v>72289.74528</v>
      </c>
      <c r="E263" s="28">
        <v>5997.7</v>
      </c>
      <c r="F263" s="28">
        <v>11995.403</v>
      </c>
      <c r="G263" s="28">
        <v>18151.767</v>
      </c>
      <c r="H263" s="28"/>
      <c r="I263" s="28">
        <v>0</v>
      </c>
      <c r="J263" s="28">
        <v>0</v>
      </c>
      <c r="K263" s="28">
        <v>3431.368</v>
      </c>
    </row>
    <row r="264" spans="2:11" ht="13.5" customHeight="1">
      <c r="B264" s="16"/>
      <c r="C264" s="10" t="s">
        <v>0</v>
      </c>
      <c r="D264" s="11">
        <v>72289.74528</v>
      </c>
      <c r="E264" s="11">
        <v>5997.7</v>
      </c>
      <c r="F264" s="11">
        <v>11995.403</v>
      </c>
      <c r="G264" s="11">
        <v>18151.767</v>
      </c>
      <c r="H264" s="11"/>
      <c r="I264" s="11">
        <v>0</v>
      </c>
      <c r="J264" s="11">
        <v>0</v>
      </c>
      <c r="K264" s="11">
        <v>3431.368</v>
      </c>
    </row>
    <row r="265" spans="2:11" ht="13.5" customHeight="1">
      <c r="B265" s="16"/>
      <c r="C265" s="10" t="s">
        <v>2</v>
      </c>
      <c r="D265" s="11">
        <v>0</v>
      </c>
      <c r="E265" s="11">
        <v>0</v>
      </c>
      <c r="F265" s="11">
        <v>0</v>
      </c>
      <c r="G265" s="11">
        <v>0</v>
      </c>
      <c r="H265" s="11"/>
      <c r="I265" s="11">
        <v>0</v>
      </c>
      <c r="J265" s="11">
        <v>0</v>
      </c>
      <c r="K265" s="11">
        <v>0</v>
      </c>
    </row>
    <row r="266" spans="2:11" ht="13.5" customHeight="1">
      <c r="B266" s="16"/>
      <c r="C266" s="13" t="s">
        <v>222</v>
      </c>
      <c r="D266" s="28">
        <v>13200.32142</v>
      </c>
      <c r="E266" s="28">
        <v>1081.5803500000002</v>
      </c>
      <c r="F266" s="28">
        <v>2163.1607000000004</v>
      </c>
      <c r="G266" s="28">
        <v>3244.7410499999996</v>
      </c>
      <c r="H266" s="28"/>
      <c r="I266" s="28">
        <v>361.47732</v>
      </c>
      <c r="J266" s="28">
        <v>361.47732</v>
      </c>
      <c r="K266" s="28">
        <v>361.47732</v>
      </c>
    </row>
    <row r="267" spans="2:11" ht="13.5" customHeight="1">
      <c r="B267" s="16"/>
      <c r="C267" s="10" t="s">
        <v>0</v>
      </c>
      <c r="D267" s="11">
        <v>13200.32142</v>
      </c>
      <c r="E267" s="11">
        <v>1081.5803500000002</v>
      </c>
      <c r="F267" s="11">
        <v>2163.1607000000004</v>
      </c>
      <c r="G267" s="11">
        <v>3244.7410499999996</v>
      </c>
      <c r="H267" s="11"/>
      <c r="I267" s="11">
        <v>361.47732</v>
      </c>
      <c r="J267" s="11">
        <v>361.47732</v>
      </c>
      <c r="K267" s="11">
        <v>361.47732</v>
      </c>
    </row>
    <row r="268" spans="2:11" ht="13.5" customHeight="1">
      <c r="B268" s="16"/>
      <c r="C268" s="10" t="s">
        <v>2</v>
      </c>
      <c r="D268" s="11">
        <v>0</v>
      </c>
      <c r="E268" s="11">
        <v>0</v>
      </c>
      <c r="F268" s="11">
        <v>0</v>
      </c>
      <c r="G268" s="11">
        <v>0</v>
      </c>
      <c r="H268" s="11"/>
      <c r="I268" s="11">
        <v>0</v>
      </c>
      <c r="J268" s="11">
        <v>0</v>
      </c>
      <c r="K268" s="11">
        <v>0</v>
      </c>
    </row>
    <row r="269" spans="2:11" ht="13.5" customHeight="1">
      <c r="B269" s="16"/>
      <c r="C269" s="12" t="s">
        <v>84</v>
      </c>
      <c r="D269" s="28">
        <v>64.963</v>
      </c>
      <c r="E269" s="28">
        <v>64.963</v>
      </c>
      <c r="F269" s="28">
        <v>64.963</v>
      </c>
      <c r="G269" s="28">
        <v>64.963</v>
      </c>
      <c r="H269" s="28"/>
      <c r="I269" s="28">
        <v>64.963</v>
      </c>
      <c r="J269" s="28">
        <v>64.963</v>
      </c>
      <c r="K269" s="28">
        <v>64.963</v>
      </c>
    </row>
    <row r="270" spans="2:11" ht="13.5" customHeight="1">
      <c r="B270" s="16"/>
      <c r="C270" s="10" t="s">
        <v>0</v>
      </c>
      <c r="D270" s="11">
        <v>64.963</v>
      </c>
      <c r="E270" s="11">
        <v>64.963</v>
      </c>
      <c r="F270" s="11">
        <v>64.963</v>
      </c>
      <c r="G270" s="11">
        <v>64.963</v>
      </c>
      <c r="H270" s="11"/>
      <c r="I270" s="11">
        <v>64.963</v>
      </c>
      <c r="J270" s="11">
        <v>64.963</v>
      </c>
      <c r="K270" s="11">
        <v>64.963</v>
      </c>
    </row>
    <row r="271" spans="2:11" ht="13.5" customHeight="1">
      <c r="B271" s="16"/>
      <c r="C271" s="10" t="s">
        <v>2</v>
      </c>
      <c r="D271" s="11">
        <v>0</v>
      </c>
      <c r="E271" s="11">
        <v>0</v>
      </c>
      <c r="F271" s="11">
        <v>0</v>
      </c>
      <c r="G271" s="11">
        <v>0</v>
      </c>
      <c r="H271" s="11"/>
      <c r="I271" s="11">
        <v>0</v>
      </c>
      <c r="J271" s="11">
        <v>0</v>
      </c>
      <c r="K271" s="11">
        <v>0</v>
      </c>
    </row>
    <row r="272" spans="2:11" ht="13.5" customHeight="1">
      <c r="B272" s="16"/>
      <c r="C272" s="12" t="s">
        <v>207</v>
      </c>
      <c r="D272" s="28">
        <v>23376.919998399997</v>
      </c>
      <c r="E272" s="28">
        <v>1948.0766600000002</v>
      </c>
      <c r="F272" s="28">
        <v>3896.1533200000003</v>
      </c>
      <c r="G272" s="28">
        <v>5844.22998</v>
      </c>
      <c r="H272" s="28"/>
      <c r="I272" s="28">
        <v>0</v>
      </c>
      <c r="J272" s="28">
        <v>0</v>
      </c>
      <c r="K272" s="28">
        <v>1655.5325299999997</v>
      </c>
    </row>
    <row r="273" spans="2:11" ht="13.5" customHeight="1">
      <c r="B273" s="16"/>
      <c r="C273" s="10" t="s">
        <v>0</v>
      </c>
      <c r="D273" s="11">
        <v>23376.919998399997</v>
      </c>
      <c r="E273" s="11">
        <v>1948.0766600000002</v>
      </c>
      <c r="F273" s="11">
        <v>3896.1533200000003</v>
      </c>
      <c r="G273" s="11">
        <v>5844.22998</v>
      </c>
      <c r="H273" s="11"/>
      <c r="I273" s="11">
        <v>0</v>
      </c>
      <c r="J273" s="11">
        <v>0</v>
      </c>
      <c r="K273" s="11">
        <v>1655.5325299999997</v>
      </c>
    </row>
    <row r="274" spans="2:11" ht="13.5" customHeight="1">
      <c r="B274" s="16"/>
      <c r="C274" s="10" t="s">
        <v>2</v>
      </c>
      <c r="D274" s="11">
        <v>0</v>
      </c>
      <c r="E274" s="11">
        <v>0</v>
      </c>
      <c r="F274" s="11">
        <v>0</v>
      </c>
      <c r="G274" s="11">
        <v>0</v>
      </c>
      <c r="H274" s="11"/>
      <c r="I274" s="11">
        <v>0</v>
      </c>
      <c r="J274" s="11">
        <v>0</v>
      </c>
      <c r="K274" s="11">
        <v>0</v>
      </c>
    </row>
    <row r="275" spans="2:11" ht="13.5" customHeight="1">
      <c r="B275" s="16"/>
      <c r="C275" s="12" t="s">
        <v>105</v>
      </c>
      <c r="D275" s="28">
        <v>1948.5005767999999</v>
      </c>
      <c r="E275" s="28">
        <v>145.9277564</v>
      </c>
      <c r="F275" s="28">
        <v>291.8555128</v>
      </c>
      <c r="G275" s="28">
        <v>536.4670192</v>
      </c>
      <c r="H275" s="28"/>
      <c r="I275" s="28">
        <v>0</v>
      </c>
      <c r="J275" s="28">
        <v>145.9277564</v>
      </c>
      <c r="K275" s="28">
        <v>291.8555128</v>
      </c>
    </row>
    <row r="276" spans="2:11" ht="13.5" customHeight="1">
      <c r="B276" s="16"/>
      <c r="C276" s="10" t="s">
        <v>0</v>
      </c>
      <c r="D276" s="11">
        <v>1948.5005767999999</v>
      </c>
      <c r="E276" s="11">
        <v>145.9277564</v>
      </c>
      <c r="F276" s="11">
        <v>291.8555128</v>
      </c>
      <c r="G276" s="11">
        <v>536.4670192</v>
      </c>
      <c r="H276" s="11"/>
      <c r="I276" s="11">
        <v>0</v>
      </c>
      <c r="J276" s="11">
        <v>145.9277564</v>
      </c>
      <c r="K276" s="11">
        <v>291.8555128</v>
      </c>
    </row>
    <row r="277" spans="2:11" ht="13.5" customHeight="1">
      <c r="B277" s="16"/>
      <c r="C277" s="10" t="s">
        <v>2</v>
      </c>
      <c r="D277" s="11">
        <v>0</v>
      </c>
      <c r="E277" s="11">
        <v>0</v>
      </c>
      <c r="F277" s="11">
        <v>0</v>
      </c>
      <c r="G277" s="11">
        <v>0</v>
      </c>
      <c r="H277" s="11"/>
      <c r="I277" s="11">
        <v>0</v>
      </c>
      <c r="J277" s="11">
        <v>0</v>
      </c>
      <c r="K277" s="11">
        <v>0</v>
      </c>
    </row>
    <row r="278" spans="2:11" ht="21" customHeight="1">
      <c r="B278" s="16"/>
      <c r="C278" s="12" t="s">
        <v>124</v>
      </c>
      <c r="D278" s="28">
        <v>46466.5656564</v>
      </c>
      <c r="E278" s="28">
        <v>4983.190405758788</v>
      </c>
      <c r="F278" s="28">
        <v>9270.380811517576</v>
      </c>
      <c r="G278" s="28">
        <v>13557.571217276365</v>
      </c>
      <c r="H278" s="28"/>
      <c r="I278" s="28">
        <v>63.81566</v>
      </c>
      <c r="J278" s="28">
        <v>1365.57775</v>
      </c>
      <c r="K278" s="28">
        <v>2824.37062</v>
      </c>
    </row>
    <row r="279" spans="2:11" ht="13.5" customHeight="1">
      <c r="B279" s="16"/>
      <c r="C279" s="10" t="s">
        <v>0</v>
      </c>
      <c r="D279" s="11">
        <v>45238.1256564</v>
      </c>
      <c r="E279" s="11">
        <v>4641.9570724254545</v>
      </c>
      <c r="F279" s="11">
        <v>8587.914144850909</v>
      </c>
      <c r="G279" s="11">
        <v>12533.871217276364</v>
      </c>
      <c r="H279" s="11"/>
      <c r="I279" s="11">
        <v>63.81566</v>
      </c>
      <c r="J279" s="11">
        <v>1365.57775</v>
      </c>
      <c r="K279" s="11">
        <v>2824.37062</v>
      </c>
    </row>
    <row r="280" spans="2:11" ht="13.5" customHeight="1">
      <c r="B280" s="16"/>
      <c r="C280" s="10" t="s">
        <v>2</v>
      </c>
      <c r="D280" s="11">
        <v>1228.44</v>
      </c>
      <c r="E280" s="11">
        <v>341.2333333333333</v>
      </c>
      <c r="F280" s="11">
        <v>682.4666666666666</v>
      </c>
      <c r="G280" s="11">
        <v>1023.7</v>
      </c>
      <c r="H280" s="11"/>
      <c r="I280" s="11">
        <v>0</v>
      </c>
      <c r="J280" s="11">
        <v>0</v>
      </c>
      <c r="K280" s="11">
        <v>0</v>
      </c>
    </row>
    <row r="281" spans="2:11" ht="13.5" customHeight="1">
      <c r="B281" s="16"/>
      <c r="C281" s="13" t="s">
        <v>98</v>
      </c>
      <c r="D281" s="28">
        <v>26756.27229</v>
      </c>
      <c r="E281" s="28">
        <v>1825.4930900000002</v>
      </c>
      <c r="F281" s="28">
        <v>4036.8831500000006</v>
      </c>
      <c r="G281" s="28">
        <v>6415.29328</v>
      </c>
      <c r="H281" s="28"/>
      <c r="I281" s="28">
        <v>0</v>
      </c>
      <c r="J281" s="28">
        <v>498.48944</v>
      </c>
      <c r="K281" s="28">
        <v>3210.85163</v>
      </c>
    </row>
    <row r="282" spans="2:11" ht="13.5" customHeight="1">
      <c r="B282" s="16"/>
      <c r="C282" s="14" t="s">
        <v>0</v>
      </c>
      <c r="D282" s="11">
        <v>26756.27229</v>
      </c>
      <c r="E282" s="11">
        <v>1825.4930900000002</v>
      </c>
      <c r="F282" s="11">
        <v>4036.8831500000006</v>
      </c>
      <c r="G282" s="11">
        <v>6415.29328</v>
      </c>
      <c r="H282" s="11"/>
      <c r="I282" s="11">
        <v>0</v>
      </c>
      <c r="J282" s="11">
        <v>498.48944</v>
      </c>
      <c r="K282" s="11">
        <v>3210.85163</v>
      </c>
    </row>
    <row r="283" spans="2:11" ht="13.5" customHeight="1">
      <c r="B283" s="16"/>
      <c r="C283" s="14" t="s">
        <v>2</v>
      </c>
      <c r="D283" s="11">
        <v>0</v>
      </c>
      <c r="E283" s="11">
        <v>0</v>
      </c>
      <c r="F283" s="11">
        <v>0</v>
      </c>
      <c r="G283" s="11">
        <v>0</v>
      </c>
      <c r="H283" s="11"/>
      <c r="I283" s="11">
        <v>0</v>
      </c>
      <c r="J283" s="11">
        <v>0</v>
      </c>
      <c r="K283" s="11">
        <v>0</v>
      </c>
    </row>
    <row r="284" spans="2:11" ht="21" customHeight="1">
      <c r="B284" s="16"/>
      <c r="C284" s="12" t="s">
        <v>86</v>
      </c>
      <c r="D284" s="28">
        <v>154.09</v>
      </c>
      <c r="E284" s="28">
        <v>0</v>
      </c>
      <c r="F284" s="28">
        <v>0</v>
      </c>
      <c r="G284" s="28">
        <v>102.464</v>
      </c>
      <c r="H284" s="28"/>
      <c r="I284" s="28">
        <v>0</v>
      </c>
      <c r="J284" s="28">
        <v>0</v>
      </c>
      <c r="K284" s="28">
        <v>77.04475</v>
      </c>
    </row>
    <row r="285" spans="2:11" ht="13.5" customHeight="1">
      <c r="B285" s="16"/>
      <c r="C285" s="10" t="s">
        <v>0</v>
      </c>
      <c r="D285" s="11">
        <v>154.09</v>
      </c>
      <c r="E285" s="11">
        <v>0</v>
      </c>
      <c r="F285" s="11">
        <v>0</v>
      </c>
      <c r="G285" s="11">
        <v>102.464</v>
      </c>
      <c r="H285" s="27"/>
      <c r="I285" s="11">
        <v>0</v>
      </c>
      <c r="J285" s="11">
        <v>0</v>
      </c>
      <c r="K285" s="11">
        <v>77.04475</v>
      </c>
    </row>
    <row r="286" spans="2:11" ht="13.5" customHeight="1">
      <c r="B286" s="16"/>
      <c r="C286" s="10" t="s">
        <v>2</v>
      </c>
      <c r="D286" s="11">
        <v>0</v>
      </c>
      <c r="E286" s="11">
        <v>0</v>
      </c>
      <c r="F286" s="11">
        <v>0</v>
      </c>
      <c r="G286" s="11">
        <v>0</v>
      </c>
      <c r="H286" s="11"/>
      <c r="I286" s="11">
        <v>0</v>
      </c>
      <c r="J286" s="11">
        <v>0</v>
      </c>
      <c r="K286" s="11">
        <v>0</v>
      </c>
    </row>
    <row r="287" spans="2:11" ht="13.5" customHeight="1">
      <c r="B287" s="17"/>
      <c r="C287" s="13" t="s">
        <v>63</v>
      </c>
      <c r="D287" s="28">
        <v>138555.88266</v>
      </c>
      <c r="E287" s="28">
        <v>5440</v>
      </c>
      <c r="F287" s="28">
        <v>20671.71989</v>
      </c>
      <c r="G287" s="28">
        <v>31905.88978</v>
      </c>
      <c r="H287" s="28"/>
      <c r="I287" s="28">
        <v>0</v>
      </c>
      <c r="J287" s="28">
        <v>7323.96526</v>
      </c>
      <c r="K287" s="28">
        <v>12046.630379999999</v>
      </c>
    </row>
    <row r="288" spans="2:11" ht="13.5" customHeight="1">
      <c r="B288" s="17"/>
      <c r="C288" s="14" t="s">
        <v>0</v>
      </c>
      <c r="D288" s="11">
        <v>117742.07289</v>
      </c>
      <c r="E288" s="11">
        <v>0</v>
      </c>
      <c r="F288" s="11">
        <v>9091.719889999998</v>
      </c>
      <c r="G288" s="11">
        <v>15685.88978</v>
      </c>
      <c r="H288" s="11"/>
      <c r="I288" s="11">
        <v>0</v>
      </c>
      <c r="J288" s="11">
        <v>7323.96526</v>
      </c>
      <c r="K288" s="11">
        <v>12046.630379999999</v>
      </c>
    </row>
    <row r="289" spans="2:11" ht="13.5" customHeight="1">
      <c r="B289" s="17"/>
      <c r="C289" s="14" t="s">
        <v>2</v>
      </c>
      <c r="D289" s="11">
        <v>20813.80977</v>
      </c>
      <c r="E289" s="11">
        <v>5440</v>
      </c>
      <c r="F289" s="11">
        <v>11580</v>
      </c>
      <c r="G289" s="11">
        <v>16220</v>
      </c>
      <c r="H289" s="11"/>
      <c r="I289" s="11">
        <v>0</v>
      </c>
      <c r="J289" s="11">
        <v>0</v>
      </c>
      <c r="K289" s="11">
        <v>0</v>
      </c>
    </row>
    <row r="290" spans="2:11" ht="13.5" customHeight="1">
      <c r="B290" s="16"/>
      <c r="C290" s="12" t="s">
        <v>126</v>
      </c>
      <c r="D290" s="28">
        <v>95906.511</v>
      </c>
      <c r="E290" s="28">
        <v>0</v>
      </c>
      <c r="F290" s="28">
        <v>2165.364</v>
      </c>
      <c r="G290" s="28">
        <v>12517.971</v>
      </c>
      <c r="H290" s="28"/>
      <c r="I290" s="28">
        <v>0</v>
      </c>
      <c r="J290" s="28">
        <v>2165.364</v>
      </c>
      <c r="K290" s="28">
        <v>12517.971</v>
      </c>
    </row>
    <row r="291" spans="2:11" ht="13.5" customHeight="1">
      <c r="B291" s="16"/>
      <c r="C291" s="10" t="s">
        <v>0</v>
      </c>
      <c r="D291" s="11">
        <v>80600.247</v>
      </c>
      <c r="E291" s="11">
        <v>0</v>
      </c>
      <c r="F291" s="11">
        <v>2165.364</v>
      </c>
      <c r="G291" s="11">
        <v>12517.971</v>
      </c>
      <c r="H291" s="11"/>
      <c r="I291" s="11">
        <v>0</v>
      </c>
      <c r="J291" s="11">
        <v>2165.364</v>
      </c>
      <c r="K291" s="11">
        <v>12517.971</v>
      </c>
    </row>
    <row r="292" spans="2:11" ht="13.5" customHeight="1">
      <c r="B292" s="16"/>
      <c r="C292" s="10" t="s">
        <v>2</v>
      </c>
      <c r="D292" s="11">
        <v>15306.264</v>
      </c>
      <c r="E292" s="11">
        <v>0</v>
      </c>
      <c r="F292" s="11">
        <v>0</v>
      </c>
      <c r="G292" s="11">
        <v>0</v>
      </c>
      <c r="H292" s="11"/>
      <c r="I292" s="11">
        <v>0</v>
      </c>
      <c r="J292" s="11">
        <v>0</v>
      </c>
      <c r="K292" s="11">
        <v>0</v>
      </c>
    </row>
    <row r="293" spans="2:11" ht="13.5" customHeight="1">
      <c r="B293" s="16"/>
      <c r="C293" s="12" t="s">
        <v>146</v>
      </c>
      <c r="D293" s="28">
        <v>24038.67445</v>
      </c>
      <c r="E293" s="28">
        <v>1894.0298899999998</v>
      </c>
      <c r="F293" s="28">
        <v>3761.1411000000003</v>
      </c>
      <c r="G293" s="28">
        <v>6238.42544</v>
      </c>
      <c r="H293" s="28"/>
      <c r="I293" s="28">
        <v>1894.0298899999998</v>
      </c>
      <c r="J293" s="28">
        <v>3761.141</v>
      </c>
      <c r="K293" s="28">
        <v>6238.42544</v>
      </c>
    </row>
    <row r="294" spans="2:11" ht="13.5" customHeight="1">
      <c r="B294" s="16"/>
      <c r="C294" s="10" t="s">
        <v>0</v>
      </c>
      <c r="D294" s="11">
        <v>24038.67445</v>
      </c>
      <c r="E294" s="11">
        <v>1894.0298899999998</v>
      </c>
      <c r="F294" s="11">
        <v>3761.1411000000003</v>
      </c>
      <c r="G294" s="11">
        <v>6238.42544</v>
      </c>
      <c r="H294" s="11"/>
      <c r="I294" s="11">
        <v>1894.0298899999998</v>
      </c>
      <c r="J294" s="11">
        <v>3761.141</v>
      </c>
      <c r="K294" s="11">
        <v>6238.42544</v>
      </c>
    </row>
    <row r="295" spans="2:11" ht="13.5" customHeight="1">
      <c r="B295" s="16"/>
      <c r="C295" s="10" t="s">
        <v>2</v>
      </c>
      <c r="D295" s="11">
        <v>0</v>
      </c>
      <c r="E295" s="11">
        <v>0</v>
      </c>
      <c r="F295" s="11">
        <v>0</v>
      </c>
      <c r="G295" s="11">
        <v>0</v>
      </c>
      <c r="H295" s="11"/>
      <c r="I295" s="11">
        <v>0</v>
      </c>
      <c r="J295" s="11">
        <v>0</v>
      </c>
      <c r="K295" s="11">
        <v>0</v>
      </c>
    </row>
    <row r="296" spans="2:11" ht="13.5" customHeight="1">
      <c r="B296" s="16"/>
      <c r="C296" s="12" t="s">
        <v>65</v>
      </c>
      <c r="D296" s="28">
        <v>2118.62848</v>
      </c>
      <c r="E296" s="28">
        <v>306.19834</v>
      </c>
      <c r="F296" s="28">
        <v>442.83948</v>
      </c>
      <c r="G296" s="28">
        <v>734.1693999999999</v>
      </c>
      <c r="H296" s="28"/>
      <c r="I296" s="28">
        <v>0</v>
      </c>
      <c r="J296" s="28">
        <v>0</v>
      </c>
      <c r="K296" s="28">
        <v>564.6121999999999</v>
      </c>
    </row>
    <row r="297" spans="2:11" ht="13.5" customHeight="1">
      <c r="B297" s="16"/>
      <c r="C297" s="10" t="s">
        <v>0</v>
      </c>
      <c r="D297" s="11">
        <v>2118.62848</v>
      </c>
      <c r="E297" s="11">
        <v>306.19834</v>
      </c>
      <c r="F297" s="11">
        <v>442.83948</v>
      </c>
      <c r="G297" s="11">
        <v>734.1693999999999</v>
      </c>
      <c r="H297" s="11"/>
      <c r="I297" s="11">
        <v>0</v>
      </c>
      <c r="J297" s="11">
        <v>0</v>
      </c>
      <c r="K297" s="11">
        <v>564.6121999999999</v>
      </c>
    </row>
    <row r="298" spans="2:11" ht="13.5" customHeight="1">
      <c r="B298" s="16"/>
      <c r="C298" s="10" t="s">
        <v>2</v>
      </c>
      <c r="D298" s="11">
        <v>0</v>
      </c>
      <c r="E298" s="11">
        <v>0</v>
      </c>
      <c r="F298" s="11">
        <v>0</v>
      </c>
      <c r="G298" s="11">
        <v>0</v>
      </c>
      <c r="H298" s="11"/>
      <c r="I298" s="11">
        <v>0</v>
      </c>
      <c r="J298" s="11">
        <v>0</v>
      </c>
      <c r="K298" s="11">
        <v>0</v>
      </c>
    </row>
    <row r="299" spans="2:11" ht="13.5" customHeight="1">
      <c r="B299" s="16"/>
      <c r="C299" s="12" t="s">
        <v>201</v>
      </c>
      <c r="D299" s="28">
        <v>14492.355860000001</v>
      </c>
      <c r="E299" s="28">
        <v>1606.2587399999998</v>
      </c>
      <c r="F299" s="28">
        <v>1606.2586999999999</v>
      </c>
      <c r="G299" s="28">
        <v>1606.2586999999999</v>
      </c>
      <c r="H299" s="28"/>
      <c r="I299" s="28">
        <v>1434.2403100000001</v>
      </c>
      <c r="J299" s="28">
        <v>1434.2402700000002</v>
      </c>
      <c r="K299" s="28">
        <v>1434.2402700000002</v>
      </c>
    </row>
    <row r="300" spans="2:11" ht="13.5" customHeight="1">
      <c r="B300" s="16"/>
      <c r="C300" s="10" t="s">
        <v>0</v>
      </c>
      <c r="D300" s="11">
        <v>14492.355860000001</v>
      </c>
      <c r="E300" s="11">
        <v>1606.2587399999998</v>
      </c>
      <c r="F300" s="11">
        <v>1606.2586999999999</v>
      </c>
      <c r="G300" s="11">
        <v>1606.2586999999999</v>
      </c>
      <c r="H300" s="11"/>
      <c r="I300" s="11">
        <v>1434.2403100000001</v>
      </c>
      <c r="J300" s="11">
        <v>1434.2402700000002</v>
      </c>
      <c r="K300" s="11">
        <v>1434.2402700000002</v>
      </c>
    </row>
    <row r="301" spans="2:11" ht="13.5" customHeight="1">
      <c r="B301" s="16"/>
      <c r="C301" s="10" t="s">
        <v>2</v>
      </c>
      <c r="D301" s="11">
        <v>0</v>
      </c>
      <c r="E301" s="11">
        <v>0</v>
      </c>
      <c r="F301" s="11">
        <v>0</v>
      </c>
      <c r="G301" s="11">
        <v>0</v>
      </c>
      <c r="H301" s="11"/>
      <c r="I301" s="11">
        <v>0</v>
      </c>
      <c r="J301" s="11">
        <v>0</v>
      </c>
      <c r="K301" s="11">
        <v>0</v>
      </c>
    </row>
    <row r="302" spans="2:11" ht="13.5" customHeight="1">
      <c r="B302" s="16"/>
      <c r="C302" s="12" t="s">
        <v>113</v>
      </c>
      <c r="D302" s="28">
        <v>4348.3</v>
      </c>
      <c r="E302" s="28">
        <v>367.18</v>
      </c>
      <c r="F302" s="28">
        <v>723.84</v>
      </c>
      <c r="G302" s="28">
        <v>1085.76</v>
      </c>
      <c r="H302" s="28"/>
      <c r="I302" s="28">
        <v>0</v>
      </c>
      <c r="J302" s="28">
        <v>5.26</v>
      </c>
      <c r="K302" s="28">
        <v>723.84</v>
      </c>
    </row>
    <row r="303" spans="2:11" ht="13.5" customHeight="1">
      <c r="B303" s="16"/>
      <c r="C303" s="10" t="s">
        <v>0</v>
      </c>
      <c r="D303" s="11">
        <v>4348.3</v>
      </c>
      <c r="E303" s="11">
        <v>367.18</v>
      </c>
      <c r="F303" s="11">
        <v>723.84</v>
      </c>
      <c r="G303" s="11">
        <v>1085.76</v>
      </c>
      <c r="H303" s="11"/>
      <c r="I303" s="11">
        <v>0</v>
      </c>
      <c r="J303" s="11">
        <v>5.26</v>
      </c>
      <c r="K303" s="11">
        <v>723.84</v>
      </c>
    </row>
    <row r="304" spans="2:11" ht="13.5" customHeight="1">
      <c r="B304" s="16"/>
      <c r="C304" s="10" t="s">
        <v>2</v>
      </c>
      <c r="D304" s="11">
        <v>0</v>
      </c>
      <c r="E304" s="11">
        <v>0</v>
      </c>
      <c r="F304" s="11">
        <v>0</v>
      </c>
      <c r="G304" s="11">
        <v>0</v>
      </c>
      <c r="H304" s="11"/>
      <c r="I304" s="11">
        <v>0</v>
      </c>
      <c r="J304" s="11">
        <v>0</v>
      </c>
      <c r="K304" s="11">
        <v>0</v>
      </c>
    </row>
    <row r="305" spans="2:11" ht="13.5" customHeight="1">
      <c r="B305" s="16"/>
      <c r="C305" s="12" t="s">
        <v>200</v>
      </c>
      <c r="D305" s="28">
        <v>8027.478270000001</v>
      </c>
      <c r="E305" s="28">
        <v>672.4016541666665</v>
      </c>
      <c r="F305" s="28">
        <v>994.8033083333332</v>
      </c>
      <c r="G305" s="28">
        <v>1433.2486324999998</v>
      </c>
      <c r="H305" s="28"/>
      <c r="I305" s="28">
        <v>362.8429036</v>
      </c>
      <c r="J305" s="28">
        <v>725.6858072</v>
      </c>
      <c r="K305" s="28">
        <v>1080.0790808000002</v>
      </c>
    </row>
    <row r="306" spans="2:11" ht="13.5" customHeight="1">
      <c r="B306" s="16"/>
      <c r="C306" s="10" t="s">
        <v>0</v>
      </c>
      <c r="D306" s="11">
        <v>8027.478270000001</v>
      </c>
      <c r="E306" s="11">
        <v>672.4016541666665</v>
      </c>
      <c r="F306" s="11">
        <v>994.8033083333332</v>
      </c>
      <c r="G306" s="11">
        <v>1433.2486324999998</v>
      </c>
      <c r="H306" s="11"/>
      <c r="I306" s="11">
        <v>362.8429036</v>
      </c>
      <c r="J306" s="11">
        <v>725.6858072</v>
      </c>
      <c r="K306" s="11">
        <v>1080.0790808000002</v>
      </c>
    </row>
    <row r="307" spans="2:11" ht="13.5" customHeight="1">
      <c r="B307" s="16"/>
      <c r="C307" s="10" t="s">
        <v>2</v>
      </c>
      <c r="D307" s="11">
        <v>0</v>
      </c>
      <c r="E307" s="11">
        <v>0</v>
      </c>
      <c r="F307" s="11">
        <v>0</v>
      </c>
      <c r="G307" s="11">
        <v>0</v>
      </c>
      <c r="H307" s="11"/>
      <c r="I307" s="11">
        <v>0</v>
      </c>
      <c r="J307" s="11">
        <v>0</v>
      </c>
      <c r="K307" s="11">
        <v>0</v>
      </c>
    </row>
    <row r="308" spans="2:11" ht="21" customHeight="1">
      <c r="B308" s="16"/>
      <c r="C308" s="12" t="s">
        <v>114</v>
      </c>
      <c r="D308" s="28">
        <v>389.413</v>
      </c>
      <c r="E308" s="28">
        <v>0</v>
      </c>
      <c r="F308" s="28">
        <v>0</v>
      </c>
      <c r="G308" s="28">
        <v>194.707</v>
      </c>
      <c r="H308" s="28"/>
      <c r="I308" s="28">
        <v>0</v>
      </c>
      <c r="J308" s="28">
        <v>0</v>
      </c>
      <c r="K308" s="28">
        <v>194.707</v>
      </c>
    </row>
    <row r="309" spans="2:11" ht="13.5" customHeight="1">
      <c r="B309" s="16"/>
      <c r="C309" s="10" t="s">
        <v>0</v>
      </c>
      <c r="D309" s="11">
        <v>389.413</v>
      </c>
      <c r="E309" s="11">
        <v>0</v>
      </c>
      <c r="F309" s="11">
        <v>0</v>
      </c>
      <c r="G309" s="11">
        <v>194.707</v>
      </c>
      <c r="H309" s="11"/>
      <c r="I309" s="11">
        <v>0</v>
      </c>
      <c r="J309" s="11">
        <v>0</v>
      </c>
      <c r="K309" s="11">
        <v>194.707</v>
      </c>
    </row>
    <row r="310" spans="2:11" ht="13.5" customHeight="1">
      <c r="B310" s="16"/>
      <c r="C310" s="10" t="s">
        <v>2</v>
      </c>
      <c r="D310" s="11">
        <v>0</v>
      </c>
      <c r="E310" s="11">
        <v>0</v>
      </c>
      <c r="F310" s="11">
        <v>0</v>
      </c>
      <c r="G310" s="11">
        <v>0</v>
      </c>
      <c r="H310" s="11"/>
      <c r="I310" s="11">
        <v>0</v>
      </c>
      <c r="J310" s="11">
        <v>0</v>
      </c>
      <c r="K310" s="11">
        <v>0</v>
      </c>
    </row>
    <row r="311" spans="2:11" ht="13.5" customHeight="1">
      <c r="B311" s="16"/>
      <c r="C311" s="13" t="s">
        <v>129</v>
      </c>
      <c r="D311" s="28">
        <v>8825.41</v>
      </c>
      <c r="E311" s="28">
        <v>249.889</v>
      </c>
      <c r="F311" s="28">
        <v>499.778</v>
      </c>
      <c r="G311" s="28">
        <v>818.1700999999999</v>
      </c>
      <c r="H311" s="28"/>
      <c r="I311" s="28">
        <v>0</v>
      </c>
      <c r="J311" s="28">
        <v>249.889</v>
      </c>
      <c r="K311" s="28">
        <v>568.2810999999999</v>
      </c>
    </row>
    <row r="312" spans="2:11" ht="13.5" customHeight="1">
      <c r="B312" s="16"/>
      <c r="C312" s="10" t="s">
        <v>0</v>
      </c>
      <c r="D312" s="11">
        <v>8825.41</v>
      </c>
      <c r="E312" s="11">
        <v>249.889</v>
      </c>
      <c r="F312" s="11">
        <v>499.778</v>
      </c>
      <c r="G312" s="11">
        <v>818.1700999999999</v>
      </c>
      <c r="H312" s="11"/>
      <c r="I312" s="11">
        <v>0</v>
      </c>
      <c r="J312" s="11">
        <v>249.889</v>
      </c>
      <c r="K312" s="11">
        <v>568.2810999999999</v>
      </c>
    </row>
    <row r="313" spans="2:11" ht="13.5" customHeight="1">
      <c r="B313" s="16"/>
      <c r="C313" s="10" t="s">
        <v>2</v>
      </c>
      <c r="D313" s="11">
        <v>0</v>
      </c>
      <c r="E313" s="11">
        <v>0</v>
      </c>
      <c r="F313" s="11">
        <v>0</v>
      </c>
      <c r="G313" s="11">
        <v>0</v>
      </c>
      <c r="H313" s="11"/>
      <c r="I313" s="11">
        <v>0</v>
      </c>
      <c r="J313" s="11">
        <v>0</v>
      </c>
      <c r="K313" s="11">
        <v>0</v>
      </c>
    </row>
    <row r="314" spans="2:11" ht="13.5" customHeight="1">
      <c r="B314" s="16"/>
      <c r="C314" s="12" t="s">
        <v>208</v>
      </c>
      <c r="D314" s="28">
        <v>5186.77608</v>
      </c>
      <c r="E314" s="28">
        <v>432.23134</v>
      </c>
      <c r="F314" s="28">
        <v>864.46268</v>
      </c>
      <c r="G314" s="28">
        <v>1296.69402</v>
      </c>
      <c r="H314" s="28"/>
      <c r="I314" s="28">
        <v>432.23134</v>
      </c>
      <c r="J314" s="28">
        <v>858.84235</v>
      </c>
      <c r="K314" s="28">
        <v>1291.07369</v>
      </c>
    </row>
    <row r="315" spans="2:11" ht="13.5" customHeight="1">
      <c r="B315" s="16"/>
      <c r="C315" s="10" t="s">
        <v>0</v>
      </c>
      <c r="D315" s="11">
        <v>5186.77608</v>
      </c>
      <c r="E315" s="11">
        <v>432.23134</v>
      </c>
      <c r="F315" s="11">
        <v>864.46268</v>
      </c>
      <c r="G315" s="11">
        <v>1296.69402</v>
      </c>
      <c r="H315" s="11"/>
      <c r="I315" s="11">
        <v>432.23134</v>
      </c>
      <c r="J315" s="11">
        <v>858.84235</v>
      </c>
      <c r="K315" s="11">
        <v>1291.07369</v>
      </c>
    </row>
    <row r="316" spans="2:11" ht="13.5" customHeight="1">
      <c r="B316" s="16"/>
      <c r="C316" s="10" t="s">
        <v>2</v>
      </c>
      <c r="D316" s="11">
        <v>0</v>
      </c>
      <c r="E316" s="11">
        <v>0</v>
      </c>
      <c r="F316" s="11">
        <v>0</v>
      </c>
      <c r="G316" s="11">
        <v>0</v>
      </c>
      <c r="H316" s="11"/>
      <c r="I316" s="11">
        <v>0</v>
      </c>
      <c r="J316" s="11">
        <v>0</v>
      </c>
      <c r="K316" s="11">
        <v>0</v>
      </c>
    </row>
    <row r="317" spans="2:11" ht="21" customHeight="1">
      <c r="B317" s="16"/>
      <c r="C317" s="13" t="s">
        <v>33</v>
      </c>
      <c r="D317" s="28">
        <v>5713.72174</v>
      </c>
      <c r="E317" s="28">
        <v>158.191</v>
      </c>
      <c r="F317" s="28">
        <v>316.382</v>
      </c>
      <c r="G317" s="28">
        <v>596.49554</v>
      </c>
      <c r="H317" s="28"/>
      <c r="I317" s="28">
        <v>0</v>
      </c>
      <c r="J317" s="28">
        <v>0</v>
      </c>
      <c r="K317" s="28">
        <v>323.08338999999995</v>
      </c>
    </row>
    <row r="318" spans="2:11" ht="13.5" customHeight="1">
      <c r="B318" s="16"/>
      <c r="C318" s="10" t="s">
        <v>0</v>
      </c>
      <c r="D318" s="11">
        <v>5713.72174</v>
      </c>
      <c r="E318" s="11">
        <v>158.191</v>
      </c>
      <c r="F318" s="11">
        <v>316.382</v>
      </c>
      <c r="G318" s="11">
        <v>596.49554</v>
      </c>
      <c r="H318" s="11"/>
      <c r="I318" s="11">
        <v>0</v>
      </c>
      <c r="J318" s="11">
        <v>0</v>
      </c>
      <c r="K318" s="11">
        <v>323.08338999999995</v>
      </c>
    </row>
    <row r="319" spans="2:11" ht="13.5" customHeight="1">
      <c r="B319" s="16"/>
      <c r="C319" s="10" t="s">
        <v>2</v>
      </c>
      <c r="D319" s="11">
        <v>0</v>
      </c>
      <c r="E319" s="11">
        <v>0</v>
      </c>
      <c r="F319" s="11">
        <v>0</v>
      </c>
      <c r="G319" s="11">
        <v>0</v>
      </c>
      <c r="H319" s="11"/>
      <c r="I319" s="11">
        <v>0</v>
      </c>
      <c r="J319" s="11">
        <v>0</v>
      </c>
      <c r="K319" s="11">
        <v>0</v>
      </c>
    </row>
    <row r="320" spans="2:11" ht="21" customHeight="1">
      <c r="B320" s="16"/>
      <c r="C320" s="12" t="s">
        <v>67</v>
      </c>
      <c r="D320" s="28">
        <v>65.1463</v>
      </c>
      <c r="E320" s="28">
        <v>0</v>
      </c>
      <c r="F320" s="28">
        <v>0</v>
      </c>
      <c r="G320" s="28">
        <v>32.57315</v>
      </c>
      <c r="H320" s="28"/>
      <c r="I320" s="28">
        <v>0</v>
      </c>
      <c r="J320" s="28">
        <v>0</v>
      </c>
      <c r="K320" s="28">
        <v>32.57315</v>
      </c>
    </row>
    <row r="321" spans="2:11" ht="13.5" customHeight="1">
      <c r="B321" s="16"/>
      <c r="C321" s="10" t="s">
        <v>0</v>
      </c>
      <c r="D321" s="11">
        <v>65.1463</v>
      </c>
      <c r="E321" s="11">
        <v>0</v>
      </c>
      <c r="F321" s="11">
        <v>0</v>
      </c>
      <c r="G321" s="11">
        <v>32.57315</v>
      </c>
      <c r="H321" s="11"/>
      <c r="I321" s="11">
        <v>0</v>
      </c>
      <c r="J321" s="11">
        <v>0</v>
      </c>
      <c r="K321" s="11">
        <v>32.57315</v>
      </c>
    </row>
    <row r="322" spans="2:11" ht="13.5" customHeight="1">
      <c r="B322" s="16"/>
      <c r="C322" s="10" t="s">
        <v>2</v>
      </c>
      <c r="D322" s="11">
        <v>0</v>
      </c>
      <c r="E322" s="11">
        <v>0</v>
      </c>
      <c r="F322" s="11">
        <v>0</v>
      </c>
      <c r="G322" s="11">
        <v>0</v>
      </c>
      <c r="H322" s="11"/>
      <c r="I322" s="11">
        <v>0</v>
      </c>
      <c r="J322" s="11">
        <v>0</v>
      </c>
      <c r="K322" s="11">
        <v>0</v>
      </c>
    </row>
    <row r="323" spans="2:11" ht="13.5" customHeight="1">
      <c r="B323" s="16"/>
      <c r="C323" s="13" t="s">
        <v>147</v>
      </c>
      <c r="D323" s="28">
        <v>915.9366</v>
      </c>
      <c r="E323" s="28">
        <v>32.48</v>
      </c>
      <c r="F323" s="28">
        <v>64.96</v>
      </c>
      <c r="G323" s="28">
        <v>155.80829999999997</v>
      </c>
      <c r="H323" s="28"/>
      <c r="I323" s="28">
        <v>21.46</v>
      </c>
      <c r="J323" s="28">
        <v>32.48</v>
      </c>
      <c r="K323" s="28">
        <v>85.53066</v>
      </c>
    </row>
    <row r="324" spans="2:11" ht="13.5" customHeight="1">
      <c r="B324" s="16"/>
      <c r="C324" s="10" t="s">
        <v>0</v>
      </c>
      <c r="D324" s="11">
        <v>915.9366</v>
      </c>
      <c r="E324" s="11">
        <v>32.48</v>
      </c>
      <c r="F324" s="11">
        <v>64.96</v>
      </c>
      <c r="G324" s="11">
        <v>155.80829999999997</v>
      </c>
      <c r="H324" s="11"/>
      <c r="I324" s="11">
        <v>21.46</v>
      </c>
      <c r="J324" s="11">
        <v>32.48</v>
      </c>
      <c r="K324" s="11">
        <v>85.53066</v>
      </c>
    </row>
    <row r="325" spans="2:11" ht="13.5" customHeight="1">
      <c r="B325" s="16"/>
      <c r="C325" s="10" t="s">
        <v>2</v>
      </c>
      <c r="D325" s="11">
        <v>0</v>
      </c>
      <c r="E325" s="11">
        <v>0</v>
      </c>
      <c r="F325" s="11">
        <v>0</v>
      </c>
      <c r="G325" s="11">
        <v>0</v>
      </c>
      <c r="H325" s="11"/>
      <c r="I325" s="11">
        <v>0</v>
      </c>
      <c r="J325" s="11">
        <v>0</v>
      </c>
      <c r="K325" s="11">
        <v>0</v>
      </c>
    </row>
    <row r="326" spans="2:11" ht="13.5" customHeight="1">
      <c r="B326" s="16"/>
      <c r="C326" s="12" t="s">
        <v>64</v>
      </c>
      <c r="D326" s="28">
        <v>4371.174</v>
      </c>
      <c r="E326" s="28">
        <v>438.809</v>
      </c>
      <c r="F326" s="28">
        <v>877.619</v>
      </c>
      <c r="G326" s="28">
        <v>1316.43</v>
      </c>
      <c r="H326" s="28"/>
      <c r="I326" s="28">
        <v>438.809</v>
      </c>
      <c r="J326" s="28">
        <v>877.619</v>
      </c>
      <c r="K326" s="28">
        <v>877.619</v>
      </c>
    </row>
    <row r="327" spans="2:11" ht="13.5" customHeight="1">
      <c r="B327" s="16"/>
      <c r="C327" s="10" t="s">
        <v>0</v>
      </c>
      <c r="D327" s="11">
        <v>4371.174</v>
      </c>
      <c r="E327" s="11">
        <v>438.809</v>
      </c>
      <c r="F327" s="11">
        <v>877.619</v>
      </c>
      <c r="G327" s="11">
        <v>1316.43</v>
      </c>
      <c r="H327" s="11"/>
      <c r="I327" s="11">
        <v>438.809</v>
      </c>
      <c r="J327" s="11">
        <v>877.619</v>
      </c>
      <c r="K327" s="11">
        <v>877.619</v>
      </c>
    </row>
    <row r="328" spans="2:11" ht="13.5" customHeight="1">
      <c r="B328" s="16"/>
      <c r="C328" s="10" t="s">
        <v>142</v>
      </c>
      <c r="D328" s="11">
        <v>0</v>
      </c>
      <c r="E328" s="11">
        <v>0</v>
      </c>
      <c r="F328" s="11">
        <v>0</v>
      </c>
      <c r="G328" s="11">
        <v>0</v>
      </c>
      <c r="H328" s="11"/>
      <c r="I328" s="11">
        <v>0</v>
      </c>
      <c r="J328" s="11">
        <v>0</v>
      </c>
      <c r="K328" s="11">
        <v>0</v>
      </c>
    </row>
    <row r="329" spans="2:11" ht="13.5" customHeight="1">
      <c r="B329" s="16"/>
      <c r="C329" s="13" t="s">
        <v>223</v>
      </c>
      <c r="D329" s="28">
        <v>7010.62733</v>
      </c>
      <c r="E329" s="28">
        <v>119.55304</v>
      </c>
      <c r="F329" s="28">
        <v>576.29909</v>
      </c>
      <c r="G329" s="28">
        <v>1035.94967</v>
      </c>
      <c r="H329" s="28"/>
      <c r="I329" s="28">
        <v>119.55304</v>
      </c>
      <c r="J329" s="28">
        <v>576.29909</v>
      </c>
      <c r="K329" s="28">
        <v>1035.94967</v>
      </c>
    </row>
    <row r="330" spans="2:11" ht="13.5" customHeight="1">
      <c r="B330" s="16"/>
      <c r="C330" s="10" t="s">
        <v>0</v>
      </c>
      <c r="D330" s="11">
        <v>7010.62733</v>
      </c>
      <c r="E330" s="11">
        <v>119.55304</v>
      </c>
      <c r="F330" s="11">
        <v>576.29909</v>
      </c>
      <c r="G330" s="11">
        <v>1035.94967</v>
      </c>
      <c r="H330" s="11"/>
      <c r="I330" s="11">
        <v>119.55304</v>
      </c>
      <c r="J330" s="11">
        <v>576.29909</v>
      </c>
      <c r="K330" s="11">
        <v>1035.94967</v>
      </c>
    </row>
    <row r="331" spans="2:11" ht="13.5" customHeight="1">
      <c r="B331" s="16"/>
      <c r="C331" s="10" t="s">
        <v>2</v>
      </c>
      <c r="D331" s="11">
        <v>0</v>
      </c>
      <c r="E331" s="11">
        <v>0</v>
      </c>
      <c r="F331" s="11">
        <v>0</v>
      </c>
      <c r="G331" s="11">
        <v>0</v>
      </c>
      <c r="H331" s="11"/>
      <c r="I331" s="11">
        <v>0</v>
      </c>
      <c r="J331" s="11">
        <v>0</v>
      </c>
      <c r="K331" s="11">
        <v>0</v>
      </c>
    </row>
    <row r="332" spans="2:11" ht="13.5" customHeight="1">
      <c r="B332" s="16"/>
      <c r="C332" s="12" t="s">
        <v>144</v>
      </c>
      <c r="D332" s="28">
        <v>6520.05932</v>
      </c>
      <c r="E332" s="28">
        <v>458.97024</v>
      </c>
      <c r="F332" s="28">
        <v>917.94048</v>
      </c>
      <c r="G332" s="28">
        <v>1376.91072</v>
      </c>
      <c r="H332" s="28"/>
      <c r="I332" s="28">
        <v>458.97024</v>
      </c>
      <c r="J332" s="28">
        <v>917.94048</v>
      </c>
      <c r="K332" s="28">
        <v>917.94048</v>
      </c>
    </row>
    <row r="333" spans="2:11" ht="13.5" customHeight="1">
      <c r="B333" s="16"/>
      <c r="C333" s="10" t="s">
        <v>0</v>
      </c>
      <c r="D333" s="11">
        <v>6520.05932</v>
      </c>
      <c r="E333" s="11">
        <v>458.97024</v>
      </c>
      <c r="F333" s="11">
        <v>917.94048</v>
      </c>
      <c r="G333" s="11">
        <v>1376.91072</v>
      </c>
      <c r="H333" s="11"/>
      <c r="I333" s="11">
        <v>458.97024</v>
      </c>
      <c r="J333" s="11">
        <v>917.94048</v>
      </c>
      <c r="K333" s="11">
        <v>917.94048</v>
      </c>
    </row>
    <row r="334" spans="2:11" ht="13.5" customHeight="1">
      <c r="B334" s="16"/>
      <c r="C334" s="10" t="s">
        <v>2</v>
      </c>
      <c r="D334" s="11">
        <v>0</v>
      </c>
      <c r="E334" s="11">
        <v>0</v>
      </c>
      <c r="F334" s="11">
        <v>0</v>
      </c>
      <c r="G334" s="11">
        <v>0</v>
      </c>
      <c r="H334" s="11"/>
      <c r="I334" s="11">
        <v>0</v>
      </c>
      <c r="J334" s="11">
        <v>0</v>
      </c>
      <c r="K334" s="11">
        <v>0</v>
      </c>
    </row>
    <row r="335" spans="2:11" ht="13.5" customHeight="1">
      <c r="B335" s="16"/>
      <c r="C335" s="13" t="s">
        <v>158</v>
      </c>
      <c r="D335" s="28">
        <v>5409.0361299999995</v>
      </c>
      <c r="E335" s="28">
        <v>173.68967999999998</v>
      </c>
      <c r="F335" s="28">
        <v>991.57134</v>
      </c>
      <c r="G335" s="28">
        <v>1476.9243600000002</v>
      </c>
      <c r="H335" s="28"/>
      <c r="I335" s="28">
        <v>0</v>
      </c>
      <c r="J335" s="28">
        <v>579.26116</v>
      </c>
      <c r="K335" s="28">
        <v>1127.70972</v>
      </c>
    </row>
    <row r="336" spans="2:11" ht="13.5" customHeight="1">
      <c r="B336" s="16"/>
      <c r="C336" s="10" t="s">
        <v>0</v>
      </c>
      <c r="D336" s="11">
        <v>5409.0361299999995</v>
      </c>
      <c r="E336" s="11">
        <v>173.68967999999998</v>
      </c>
      <c r="F336" s="11">
        <v>991.57134</v>
      </c>
      <c r="G336" s="11">
        <v>1476.9243600000002</v>
      </c>
      <c r="H336" s="11"/>
      <c r="I336" s="11">
        <v>0</v>
      </c>
      <c r="J336" s="11">
        <v>579.26116</v>
      </c>
      <c r="K336" s="11">
        <v>1127.70972</v>
      </c>
    </row>
    <row r="337" spans="2:11" ht="13.5" customHeight="1">
      <c r="B337" s="16"/>
      <c r="C337" s="10" t="s">
        <v>2</v>
      </c>
      <c r="D337" s="11">
        <v>0</v>
      </c>
      <c r="E337" s="11">
        <v>0</v>
      </c>
      <c r="F337" s="11">
        <v>0</v>
      </c>
      <c r="G337" s="11">
        <v>0</v>
      </c>
      <c r="H337" s="11"/>
      <c r="I337" s="11">
        <v>0</v>
      </c>
      <c r="J337" s="11">
        <v>0</v>
      </c>
      <c r="K337" s="11">
        <v>0</v>
      </c>
    </row>
    <row r="338" spans="2:11" ht="30" customHeight="1">
      <c r="B338" s="16"/>
      <c r="C338" s="12" t="s">
        <v>202</v>
      </c>
      <c r="D338" s="28">
        <v>86.48218000000001</v>
      </c>
      <c r="E338" s="28">
        <v>0</v>
      </c>
      <c r="F338" s="28">
        <v>0</v>
      </c>
      <c r="G338" s="28">
        <v>43.241080000000004</v>
      </c>
      <c r="H338" s="28"/>
      <c r="I338" s="28">
        <v>0</v>
      </c>
      <c r="J338" s="28">
        <v>0</v>
      </c>
      <c r="K338" s="28">
        <v>43.241080000000004</v>
      </c>
    </row>
    <row r="339" spans="2:11" ht="13.5" customHeight="1">
      <c r="B339" s="16"/>
      <c r="C339" s="10" t="s">
        <v>0</v>
      </c>
      <c r="D339" s="11">
        <v>86.48218000000001</v>
      </c>
      <c r="E339" s="11">
        <v>0</v>
      </c>
      <c r="F339" s="11">
        <v>0</v>
      </c>
      <c r="G339" s="11">
        <v>43.241080000000004</v>
      </c>
      <c r="H339" s="11"/>
      <c r="I339" s="11">
        <v>0</v>
      </c>
      <c r="J339" s="11">
        <v>0</v>
      </c>
      <c r="K339" s="11">
        <v>43.241080000000004</v>
      </c>
    </row>
    <row r="340" spans="2:11" ht="13.5" customHeight="1">
      <c r="B340" s="16"/>
      <c r="C340" s="10" t="s">
        <v>2</v>
      </c>
      <c r="D340" s="11">
        <v>0</v>
      </c>
      <c r="E340" s="11">
        <v>0</v>
      </c>
      <c r="F340" s="11">
        <v>0</v>
      </c>
      <c r="G340" s="11">
        <v>0</v>
      </c>
      <c r="H340" s="11"/>
      <c r="I340" s="11">
        <v>0</v>
      </c>
      <c r="J340" s="11">
        <v>0</v>
      </c>
      <c r="K340" s="11">
        <v>0</v>
      </c>
    </row>
    <row r="341" spans="2:11" ht="14.25" customHeight="1">
      <c r="B341" s="16"/>
      <c r="C341" s="12" t="s">
        <v>205</v>
      </c>
      <c r="D341" s="28">
        <v>166247.28016999998</v>
      </c>
      <c r="E341" s="28">
        <v>14557.441754099998</v>
      </c>
      <c r="F341" s="28">
        <v>28368.399808199993</v>
      </c>
      <c r="G341" s="28">
        <v>42179.35786229999</v>
      </c>
      <c r="H341" s="28"/>
      <c r="I341" s="28">
        <v>4626.96809</v>
      </c>
      <c r="J341" s="28">
        <v>6780.9433500000005</v>
      </c>
      <c r="K341" s="28">
        <v>9372.08008</v>
      </c>
    </row>
    <row r="342" spans="2:11" ht="13.5" customHeight="1">
      <c r="B342" s="16"/>
      <c r="C342" s="10" t="s">
        <v>0</v>
      </c>
      <c r="D342" s="11">
        <v>3858.9343188</v>
      </c>
      <c r="E342" s="11">
        <v>1025.079599833333</v>
      </c>
      <c r="F342" s="11">
        <v>1303.6754996666664</v>
      </c>
      <c r="G342" s="11">
        <v>1582.2713995</v>
      </c>
      <c r="H342" s="11"/>
      <c r="I342" s="11">
        <v>162.99985</v>
      </c>
      <c r="J342" s="11">
        <v>327.66382</v>
      </c>
      <c r="K342" s="11">
        <v>340.48049</v>
      </c>
    </row>
    <row r="343" spans="2:11" ht="13.5" customHeight="1">
      <c r="B343" s="16"/>
      <c r="C343" s="10" t="s">
        <v>2</v>
      </c>
      <c r="D343" s="11">
        <v>162388.3458512</v>
      </c>
      <c r="E343" s="11">
        <v>13532.362154266664</v>
      </c>
      <c r="F343" s="11">
        <v>27064.72430853333</v>
      </c>
      <c r="G343" s="11">
        <v>40597.0864628</v>
      </c>
      <c r="H343" s="11"/>
      <c r="I343" s="11">
        <v>4463.96824</v>
      </c>
      <c r="J343" s="11">
        <v>6453.279530000001</v>
      </c>
      <c r="K343" s="11">
        <v>9031.59959</v>
      </c>
    </row>
    <row r="344" spans="2:11" ht="13.5" customHeight="1">
      <c r="B344" s="17" t="s">
        <v>174</v>
      </c>
      <c r="C344" s="15" t="s">
        <v>68</v>
      </c>
      <c r="D344" s="28"/>
      <c r="E344" s="28"/>
      <c r="F344" s="28"/>
      <c r="G344" s="28"/>
      <c r="H344" s="11"/>
      <c r="I344" s="28"/>
      <c r="J344" s="28"/>
      <c r="K344" s="28"/>
    </row>
    <row r="345" spans="2:11" ht="13.5" customHeight="1">
      <c r="B345" s="16"/>
      <c r="C345" s="13" t="s">
        <v>23</v>
      </c>
      <c r="D345" s="28">
        <v>543465.9850499999</v>
      </c>
      <c r="E345" s="28">
        <v>28912.63054</v>
      </c>
      <c r="F345" s="28">
        <v>110150.39243</v>
      </c>
      <c r="G345" s="28">
        <v>163246.74751</v>
      </c>
      <c r="H345" s="29"/>
      <c r="I345" s="28">
        <v>4071.7901699999998</v>
      </c>
      <c r="J345" s="28">
        <v>99796.61802</v>
      </c>
      <c r="K345" s="28">
        <v>142322.99096999998</v>
      </c>
    </row>
    <row r="346" spans="2:11" ht="13.5" customHeight="1">
      <c r="B346" s="16"/>
      <c r="C346" s="10" t="s">
        <v>0</v>
      </c>
      <c r="D346" s="11">
        <v>100517.26475</v>
      </c>
      <c r="E346" s="11">
        <v>10912.630539999998</v>
      </c>
      <c r="F346" s="11">
        <v>20150.39243</v>
      </c>
      <c r="G346" s="11">
        <v>33246.74751</v>
      </c>
      <c r="H346" s="11"/>
      <c r="I346" s="11">
        <v>4071.7901699999998</v>
      </c>
      <c r="J346" s="11">
        <v>11090.87733</v>
      </c>
      <c r="K346" s="11">
        <v>14714.48022</v>
      </c>
    </row>
    <row r="347" spans="2:11" ht="13.5" customHeight="1">
      <c r="B347" s="16"/>
      <c r="C347" s="10" t="s">
        <v>2</v>
      </c>
      <c r="D347" s="11">
        <v>442948.7203</v>
      </c>
      <c r="E347" s="11">
        <v>18000</v>
      </c>
      <c r="F347" s="11">
        <v>90000</v>
      </c>
      <c r="G347" s="11">
        <v>130000</v>
      </c>
      <c r="H347" s="11"/>
      <c r="I347" s="11">
        <v>0</v>
      </c>
      <c r="J347" s="11">
        <v>88705.74068999999</v>
      </c>
      <c r="K347" s="11">
        <v>127608.51075</v>
      </c>
    </row>
    <row r="348" spans="2:11" ht="21" customHeight="1">
      <c r="B348" s="16"/>
      <c r="C348" s="12" t="s">
        <v>150</v>
      </c>
      <c r="D348" s="28">
        <v>2223.517</v>
      </c>
      <c r="E348" s="28">
        <v>130.226</v>
      </c>
      <c r="F348" s="28">
        <v>309.427</v>
      </c>
      <c r="G348" s="28">
        <v>488.628</v>
      </c>
      <c r="H348" s="28"/>
      <c r="I348" s="28">
        <v>0</v>
      </c>
      <c r="J348" s="28">
        <v>43.53342</v>
      </c>
      <c r="K348" s="28">
        <v>133.90735</v>
      </c>
    </row>
    <row r="349" spans="2:11" ht="13.5" customHeight="1">
      <c r="B349" s="16"/>
      <c r="C349" s="10" t="s">
        <v>0</v>
      </c>
      <c r="D349" s="11">
        <v>2223.517</v>
      </c>
      <c r="E349" s="11">
        <v>130.226</v>
      </c>
      <c r="F349" s="11">
        <v>309.427</v>
      </c>
      <c r="G349" s="11">
        <v>488.628</v>
      </c>
      <c r="H349" s="11"/>
      <c r="I349" s="11">
        <v>0</v>
      </c>
      <c r="J349" s="11">
        <v>43.53342</v>
      </c>
      <c r="K349" s="11">
        <v>133.90735</v>
      </c>
    </row>
    <row r="350" spans="2:11" ht="13.5" customHeight="1">
      <c r="B350" s="16"/>
      <c r="C350" s="10" t="s">
        <v>2</v>
      </c>
      <c r="D350" s="11">
        <v>0</v>
      </c>
      <c r="E350" s="11">
        <v>0</v>
      </c>
      <c r="F350" s="11">
        <v>0</v>
      </c>
      <c r="G350" s="11">
        <v>0</v>
      </c>
      <c r="H350" s="11"/>
      <c r="I350" s="11">
        <v>0</v>
      </c>
      <c r="J350" s="11">
        <v>0</v>
      </c>
      <c r="K350" s="11">
        <v>0</v>
      </c>
    </row>
    <row r="351" spans="2:11" ht="13.5" customHeight="1">
      <c r="B351" s="16"/>
      <c r="C351" s="12" t="s">
        <v>130</v>
      </c>
      <c r="D351" s="28">
        <v>504.51995999999997</v>
      </c>
      <c r="E351" s="28">
        <v>0</v>
      </c>
      <c r="F351" s="28">
        <v>42.043330000000005</v>
      </c>
      <c r="G351" s="28">
        <v>84.08666000000001</v>
      </c>
      <c r="H351" s="28"/>
      <c r="I351" s="28">
        <v>0</v>
      </c>
      <c r="J351" s="28">
        <v>19.4118</v>
      </c>
      <c r="K351" s="28">
        <v>71.89141</v>
      </c>
    </row>
    <row r="352" spans="2:11" ht="13.5" customHeight="1">
      <c r="B352" s="16"/>
      <c r="C352" s="10" t="s">
        <v>0</v>
      </c>
      <c r="D352" s="11">
        <v>504.51995999999997</v>
      </c>
      <c r="E352" s="11">
        <v>0</v>
      </c>
      <c r="F352" s="11">
        <v>42.043330000000005</v>
      </c>
      <c r="G352" s="11">
        <v>84.08666000000001</v>
      </c>
      <c r="H352" s="11"/>
      <c r="I352" s="11">
        <v>0</v>
      </c>
      <c r="J352" s="11">
        <v>19.4118</v>
      </c>
      <c r="K352" s="11">
        <v>71.89141</v>
      </c>
    </row>
    <row r="353" spans="2:11" ht="13.5" customHeight="1">
      <c r="B353" s="16"/>
      <c r="C353" s="10" t="s">
        <v>2</v>
      </c>
      <c r="D353" s="11">
        <v>0</v>
      </c>
      <c r="E353" s="11">
        <v>0</v>
      </c>
      <c r="F353" s="11">
        <v>0</v>
      </c>
      <c r="G353" s="11">
        <v>0</v>
      </c>
      <c r="H353" s="11"/>
      <c r="I353" s="11">
        <v>0</v>
      </c>
      <c r="J353" s="11">
        <v>0</v>
      </c>
      <c r="K353" s="11">
        <v>0</v>
      </c>
    </row>
    <row r="354" spans="2:11" ht="13.5" customHeight="1">
      <c r="B354" s="16"/>
      <c r="C354" s="13" t="s">
        <v>243</v>
      </c>
      <c r="D354" s="28">
        <v>1221.578</v>
      </c>
      <c r="E354" s="28">
        <v>412.88</v>
      </c>
      <c r="F354" s="28">
        <v>432.164</v>
      </c>
      <c r="G354" s="28">
        <v>451.448</v>
      </c>
      <c r="H354" s="28"/>
      <c r="I354" s="28">
        <v>326.64961999999997</v>
      </c>
      <c r="J354" s="28">
        <v>330.9371</v>
      </c>
      <c r="K354" s="28">
        <v>358.44991</v>
      </c>
    </row>
    <row r="355" spans="2:11" ht="13.5" customHeight="1">
      <c r="B355" s="16"/>
      <c r="C355" s="10" t="s">
        <v>0</v>
      </c>
      <c r="D355" s="11">
        <v>1221.578</v>
      </c>
      <c r="E355" s="11">
        <v>412.88</v>
      </c>
      <c r="F355" s="11">
        <v>432.164</v>
      </c>
      <c r="G355" s="11">
        <v>451.448</v>
      </c>
      <c r="H355" s="11"/>
      <c r="I355" s="11">
        <v>326.64961999999997</v>
      </c>
      <c r="J355" s="11">
        <v>330.9371</v>
      </c>
      <c r="K355" s="11">
        <v>358.44991</v>
      </c>
    </row>
    <row r="356" spans="2:11" ht="13.5" customHeight="1">
      <c r="B356" s="16"/>
      <c r="C356" s="10" t="s">
        <v>2</v>
      </c>
      <c r="D356" s="11">
        <v>0</v>
      </c>
      <c r="E356" s="11">
        <v>0</v>
      </c>
      <c r="F356" s="11">
        <v>0</v>
      </c>
      <c r="G356" s="11">
        <v>0</v>
      </c>
      <c r="H356" s="11"/>
      <c r="I356" s="11">
        <v>0</v>
      </c>
      <c r="J356" s="11">
        <v>0</v>
      </c>
      <c r="K356" s="11">
        <v>0</v>
      </c>
    </row>
    <row r="357" spans="2:11" ht="21" customHeight="1">
      <c r="B357" s="16"/>
      <c r="C357" s="12" t="s">
        <v>106</v>
      </c>
      <c r="D357" s="28">
        <v>16608.35929</v>
      </c>
      <c r="E357" s="28">
        <v>424.94352999999995</v>
      </c>
      <c r="F357" s="28">
        <v>849.8870599999999</v>
      </c>
      <c r="G357" s="28">
        <v>2579.0880399999996</v>
      </c>
      <c r="H357" s="28"/>
      <c r="I357" s="28">
        <v>0</v>
      </c>
      <c r="J357" s="28">
        <v>154.05028</v>
      </c>
      <c r="K357" s="28">
        <v>497.83764</v>
      </c>
    </row>
    <row r="358" spans="2:11" ht="13.5" customHeight="1">
      <c r="B358" s="16"/>
      <c r="C358" s="10" t="s">
        <v>0</v>
      </c>
      <c r="D358" s="11">
        <v>16608.35929</v>
      </c>
      <c r="E358" s="11">
        <v>424.94352999999995</v>
      </c>
      <c r="F358" s="11">
        <v>849.8870599999999</v>
      </c>
      <c r="G358" s="11">
        <v>2579.0880399999996</v>
      </c>
      <c r="H358" s="11"/>
      <c r="I358" s="11">
        <v>0</v>
      </c>
      <c r="J358" s="11">
        <v>154.05028</v>
      </c>
      <c r="K358" s="11">
        <v>497.83764</v>
      </c>
    </row>
    <row r="359" spans="2:11" ht="13.5" customHeight="1">
      <c r="B359" s="16"/>
      <c r="C359" s="10" t="s">
        <v>2</v>
      </c>
      <c r="D359" s="11">
        <v>0</v>
      </c>
      <c r="E359" s="11">
        <v>0</v>
      </c>
      <c r="F359" s="11">
        <v>0</v>
      </c>
      <c r="G359" s="11">
        <v>0</v>
      </c>
      <c r="H359" s="11"/>
      <c r="I359" s="11">
        <v>0</v>
      </c>
      <c r="J359" s="11">
        <v>0</v>
      </c>
      <c r="K359" s="11">
        <v>0</v>
      </c>
    </row>
    <row r="360" spans="2:11" ht="13.5" customHeight="1">
      <c r="B360" s="16"/>
      <c r="C360" s="12" t="s">
        <v>242</v>
      </c>
      <c r="D360" s="28">
        <v>150000</v>
      </c>
      <c r="E360" s="28">
        <v>0</v>
      </c>
      <c r="F360" s="28">
        <v>90000</v>
      </c>
      <c r="G360" s="28">
        <v>106176.45</v>
      </c>
      <c r="H360" s="28"/>
      <c r="I360" s="28">
        <v>0</v>
      </c>
      <c r="J360" s="28">
        <v>90000</v>
      </c>
      <c r="K360" s="28">
        <v>106176.45</v>
      </c>
    </row>
    <row r="361" spans="2:11" ht="13.5" customHeight="1">
      <c r="B361" s="16"/>
      <c r="C361" s="10" t="s">
        <v>0</v>
      </c>
      <c r="D361" s="11">
        <v>0</v>
      </c>
      <c r="E361" s="11">
        <v>0</v>
      </c>
      <c r="F361" s="11">
        <v>0</v>
      </c>
      <c r="G361" s="11">
        <v>0</v>
      </c>
      <c r="H361" s="11"/>
      <c r="I361" s="11">
        <v>0</v>
      </c>
      <c r="J361" s="11">
        <v>0</v>
      </c>
      <c r="K361" s="11">
        <v>0</v>
      </c>
    </row>
    <row r="362" spans="2:11" ht="13.5" customHeight="1">
      <c r="B362" s="16"/>
      <c r="C362" s="10" t="s">
        <v>2</v>
      </c>
      <c r="D362" s="11">
        <v>150000</v>
      </c>
      <c r="E362" s="11">
        <v>0</v>
      </c>
      <c r="F362" s="11">
        <v>90000</v>
      </c>
      <c r="G362" s="11">
        <v>106176.45</v>
      </c>
      <c r="H362" s="11"/>
      <c r="I362" s="11">
        <v>0</v>
      </c>
      <c r="J362" s="11">
        <v>90000</v>
      </c>
      <c r="K362" s="11">
        <v>106176.45</v>
      </c>
    </row>
    <row r="363" spans="2:11" ht="13.5" customHeight="1">
      <c r="B363" s="16"/>
      <c r="C363" s="12" t="s">
        <v>88</v>
      </c>
      <c r="D363" s="28">
        <v>309019.38447000005</v>
      </c>
      <c r="E363" s="28">
        <v>5715.881749999999</v>
      </c>
      <c r="F363" s="28">
        <v>12026.954059999998</v>
      </c>
      <c r="G363" s="28">
        <v>36512.95362000001</v>
      </c>
      <c r="H363" s="28"/>
      <c r="I363" s="28">
        <v>0</v>
      </c>
      <c r="J363" s="28">
        <v>0</v>
      </c>
      <c r="K363" s="28">
        <v>29900.406730000002</v>
      </c>
    </row>
    <row r="364" spans="2:11" ht="13.5" customHeight="1">
      <c r="B364" s="16"/>
      <c r="C364" s="10" t="s">
        <v>0</v>
      </c>
      <c r="D364" s="11">
        <v>121064.24896000003</v>
      </c>
      <c r="E364" s="11">
        <v>5715.881749999999</v>
      </c>
      <c r="F364" s="11">
        <v>12026.954059999998</v>
      </c>
      <c r="G364" s="11">
        <v>26573.25362</v>
      </c>
      <c r="H364" s="11"/>
      <c r="I364" s="11">
        <v>0</v>
      </c>
      <c r="J364" s="11">
        <v>0</v>
      </c>
      <c r="K364" s="11">
        <v>20225.459680000004</v>
      </c>
    </row>
    <row r="365" spans="2:11" ht="13.5" customHeight="1">
      <c r="B365" s="16"/>
      <c r="C365" s="10" t="s">
        <v>2</v>
      </c>
      <c r="D365" s="11">
        <v>187955.13551</v>
      </c>
      <c r="E365" s="11">
        <v>0</v>
      </c>
      <c r="F365" s="11">
        <v>0</v>
      </c>
      <c r="G365" s="11">
        <v>9939.7</v>
      </c>
      <c r="H365" s="11"/>
      <c r="I365" s="11">
        <v>0</v>
      </c>
      <c r="J365" s="11">
        <v>0</v>
      </c>
      <c r="K365" s="11">
        <v>9674.94705</v>
      </c>
    </row>
    <row r="366" spans="2:11" ht="13.5" customHeight="1">
      <c r="B366" s="16"/>
      <c r="C366" s="12" t="s">
        <v>206</v>
      </c>
      <c r="D366" s="28">
        <v>76537.42081</v>
      </c>
      <c r="E366" s="28">
        <v>1403.52073</v>
      </c>
      <c r="F366" s="28">
        <v>8778.740699999998</v>
      </c>
      <c r="G366" s="28">
        <v>18605.388269999996</v>
      </c>
      <c r="H366" s="28"/>
      <c r="I366" s="28">
        <v>0</v>
      </c>
      <c r="J366" s="28">
        <v>56.289</v>
      </c>
      <c r="K366" s="28">
        <v>12931.484879999998</v>
      </c>
    </row>
    <row r="367" spans="2:11" ht="13.5" customHeight="1">
      <c r="B367" s="16"/>
      <c r="C367" s="10" t="s">
        <v>0</v>
      </c>
      <c r="D367" s="11">
        <v>55226.93768000001</v>
      </c>
      <c r="E367" s="11">
        <v>0</v>
      </c>
      <c r="F367" s="11">
        <v>6579.773939999999</v>
      </c>
      <c r="G367" s="11">
        <v>11406.421509999998</v>
      </c>
      <c r="H367" s="11"/>
      <c r="I367" s="11">
        <v>0</v>
      </c>
      <c r="J367" s="11">
        <v>56.289</v>
      </c>
      <c r="K367" s="11">
        <v>7106.16241</v>
      </c>
    </row>
    <row r="368" spans="2:11" ht="13.5" customHeight="1">
      <c r="B368" s="16"/>
      <c r="C368" s="10" t="s">
        <v>2</v>
      </c>
      <c r="D368" s="11">
        <v>21310.48313</v>
      </c>
      <c r="E368" s="11">
        <v>1403.52073</v>
      </c>
      <c r="F368" s="11">
        <v>2198.96676</v>
      </c>
      <c r="G368" s="11">
        <v>7198.966759999999</v>
      </c>
      <c r="H368" s="11"/>
      <c r="I368" s="11">
        <v>0</v>
      </c>
      <c r="J368" s="11">
        <v>0</v>
      </c>
      <c r="K368" s="11">
        <v>5825.32247</v>
      </c>
    </row>
    <row r="369" spans="2:11" ht="21" customHeight="1">
      <c r="B369" s="16"/>
      <c r="C369" s="12" t="s">
        <v>107</v>
      </c>
      <c r="D369" s="28">
        <v>4238.946650000001</v>
      </c>
      <c r="E369" s="28">
        <v>0</v>
      </c>
      <c r="F369" s="28">
        <v>144.26051</v>
      </c>
      <c r="G369" s="28">
        <v>978.0188400000001</v>
      </c>
      <c r="H369" s="28"/>
      <c r="I369" s="28">
        <v>0</v>
      </c>
      <c r="J369" s="28">
        <v>45.93565</v>
      </c>
      <c r="K369" s="28">
        <v>978.0188400000001</v>
      </c>
    </row>
    <row r="370" spans="2:11" ht="13.5" customHeight="1">
      <c r="B370" s="16"/>
      <c r="C370" s="10" t="s">
        <v>0</v>
      </c>
      <c r="D370" s="11">
        <v>4238.946650000001</v>
      </c>
      <c r="E370" s="11">
        <v>0</v>
      </c>
      <c r="F370" s="11">
        <v>144.26051</v>
      </c>
      <c r="G370" s="11">
        <v>978.0188400000001</v>
      </c>
      <c r="H370" s="11"/>
      <c r="I370" s="11">
        <v>0</v>
      </c>
      <c r="J370" s="11">
        <v>45.93565</v>
      </c>
      <c r="K370" s="11">
        <v>978.0188400000001</v>
      </c>
    </row>
    <row r="371" spans="2:11" ht="13.5" customHeight="1">
      <c r="B371" s="16"/>
      <c r="C371" s="10" t="s">
        <v>2</v>
      </c>
      <c r="D371" s="11">
        <v>0</v>
      </c>
      <c r="E371" s="11">
        <v>0</v>
      </c>
      <c r="F371" s="11">
        <v>0</v>
      </c>
      <c r="G371" s="11">
        <v>0</v>
      </c>
      <c r="H371" s="11"/>
      <c r="I371" s="11">
        <v>0</v>
      </c>
      <c r="J371" s="11">
        <v>0</v>
      </c>
      <c r="K371" s="11">
        <v>0</v>
      </c>
    </row>
    <row r="372" spans="2:11" ht="21" customHeight="1">
      <c r="B372" s="16"/>
      <c r="C372" s="12" t="s">
        <v>70</v>
      </c>
      <c r="D372" s="28">
        <v>176604.17632</v>
      </c>
      <c r="E372" s="28">
        <v>12360.728110000002</v>
      </c>
      <c r="F372" s="28">
        <v>22734.434670000002</v>
      </c>
      <c r="G372" s="28">
        <v>33890.15208</v>
      </c>
      <c r="H372" s="28"/>
      <c r="I372" s="28">
        <v>0</v>
      </c>
      <c r="J372" s="28">
        <v>86.884</v>
      </c>
      <c r="K372" s="28">
        <v>15577.31903</v>
      </c>
    </row>
    <row r="373" spans="2:11" ht="13.5" customHeight="1">
      <c r="B373" s="16"/>
      <c r="C373" s="10" t="s">
        <v>0</v>
      </c>
      <c r="D373" s="11">
        <v>146948.74643</v>
      </c>
      <c r="E373" s="11">
        <v>10250.96421</v>
      </c>
      <c r="F373" s="11">
        <v>20501.92842</v>
      </c>
      <c r="G373" s="11">
        <v>30752.89263</v>
      </c>
      <c r="H373" s="11"/>
      <c r="I373" s="11">
        <v>0</v>
      </c>
      <c r="J373" s="11">
        <v>86.884</v>
      </c>
      <c r="K373" s="11">
        <v>12440.05958</v>
      </c>
    </row>
    <row r="374" spans="2:11" ht="13.5" customHeight="1">
      <c r="B374" s="16"/>
      <c r="C374" s="10" t="s">
        <v>2</v>
      </c>
      <c r="D374" s="11">
        <v>29655.42989</v>
      </c>
      <c r="E374" s="11">
        <v>2109.7639</v>
      </c>
      <c r="F374" s="11">
        <v>2232.50625</v>
      </c>
      <c r="G374" s="11">
        <v>3137.25945</v>
      </c>
      <c r="H374" s="11"/>
      <c r="I374" s="11">
        <v>0</v>
      </c>
      <c r="J374" s="11">
        <v>0</v>
      </c>
      <c r="K374" s="11">
        <v>3137.25945</v>
      </c>
    </row>
    <row r="375" spans="2:11" ht="21" customHeight="1">
      <c r="B375" s="16"/>
      <c r="C375" s="12" t="s">
        <v>71</v>
      </c>
      <c r="D375" s="28">
        <v>9214.45671</v>
      </c>
      <c r="E375" s="28">
        <v>368.068</v>
      </c>
      <c r="F375" s="28">
        <v>1385.07</v>
      </c>
      <c r="G375" s="28">
        <v>3164.0234</v>
      </c>
      <c r="H375" s="28"/>
      <c r="I375" s="28">
        <v>0</v>
      </c>
      <c r="J375" s="28">
        <v>0</v>
      </c>
      <c r="K375" s="28">
        <v>1318.72374</v>
      </c>
    </row>
    <row r="376" spans="2:11" ht="13.5" customHeight="1">
      <c r="B376" s="16"/>
      <c r="C376" s="10" t="s">
        <v>0</v>
      </c>
      <c r="D376" s="11">
        <v>8505.57631</v>
      </c>
      <c r="E376" s="11">
        <v>368.068</v>
      </c>
      <c r="F376" s="11">
        <v>1385.07</v>
      </c>
      <c r="G376" s="11">
        <v>2452.143</v>
      </c>
      <c r="H376" s="11"/>
      <c r="I376" s="11">
        <v>0</v>
      </c>
      <c r="J376" s="11">
        <v>0</v>
      </c>
      <c r="K376" s="11">
        <v>1318.72374</v>
      </c>
    </row>
    <row r="377" spans="2:11" ht="13.5" customHeight="1">
      <c r="B377" s="16"/>
      <c r="C377" s="10" t="s">
        <v>2</v>
      </c>
      <c r="D377" s="11">
        <v>708.8804</v>
      </c>
      <c r="E377" s="11">
        <v>0</v>
      </c>
      <c r="F377" s="11">
        <v>0</v>
      </c>
      <c r="G377" s="11">
        <v>711.8804</v>
      </c>
      <c r="H377" s="11"/>
      <c r="I377" s="11">
        <v>0</v>
      </c>
      <c r="J377" s="11">
        <v>0</v>
      </c>
      <c r="K377" s="11">
        <v>0</v>
      </c>
    </row>
    <row r="378" spans="2:11" ht="13.5" customHeight="1">
      <c r="B378" s="16"/>
      <c r="C378" s="12" t="s">
        <v>149</v>
      </c>
      <c r="D378" s="28">
        <v>15974.55442</v>
      </c>
      <c r="E378" s="28">
        <v>3012.89026</v>
      </c>
      <c r="F378" s="28">
        <v>3096.40022</v>
      </c>
      <c r="G378" s="28">
        <v>4426.766140000001</v>
      </c>
      <c r="H378" s="28"/>
      <c r="I378" s="28">
        <v>3012.89026</v>
      </c>
      <c r="J378" s="28">
        <v>3096.40022</v>
      </c>
      <c r="K378" s="28">
        <v>4426.766140000001</v>
      </c>
    </row>
    <row r="379" spans="2:11" ht="13.5" customHeight="1">
      <c r="B379" s="16"/>
      <c r="C379" s="10" t="s">
        <v>0</v>
      </c>
      <c r="D379" s="11">
        <v>15974.55442</v>
      </c>
      <c r="E379" s="11">
        <v>3012.89026</v>
      </c>
      <c r="F379" s="11">
        <v>3096.40022</v>
      </c>
      <c r="G379" s="11">
        <v>4426.766140000001</v>
      </c>
      <c r="H379" s="11"/>
      <c r="I379" s="11">
        <v>3012.89026</v>
      </c>
      <c r="J379" s="11">
        <v>3096.40022</v>
      </c>
      <c r="K379" s="11">
        <v>4426.766140000001</v>
      </c>
    </row>
    <row r="380" spans="2:11" ht="13.5" customHeight="1">
      <c r="B380" s="16"/>
      <c r="C380" s="10" t="s">
        <v>2</v>
      </c>
      <c r="D380" s="11">
        <v>0</v>
      </c>
      <c r="E380" s="11">
        <v>0</v>
      </c>
      <c r="F380" s="11">
        <v>0</v>
      </c>
      <c r="G380" s="11">
        <v>0</v>
      </c>
      <c r="H380" s="11"/>
      <c r="I380" s="11">
        <v>0</v>
      </c>
      <c r="J380" s="11">
        <v>0</v>
      </c>
      <c r="K380" s="11">
        <v>0</v>
      </c>
    </row>
    <row r="381" spans="2:11" ht="13.5" customHeight="1">
      <c r="B381" s="16"/>
      <c r="C381" s="12" t="s">
        <v>204</v>
      </c>
      <c r="D381" s="28">
        <v>4184.38419</v>
      </c>
      <c r="E381" s="28">
        <v>0</v>
      </c>
      <c r="F381" s="28">
        <v>313</v>
      </c>
      <c r="G381" s="28">
        <v>313</v>
      </c>
      <c r="H381" s="28"/>
      <c r="I381" s="28">
        <v>0</v>
      </c>
      <c r="J381" s="28">
        <v>313</v>
      </c>
      <c r="K381" s="28">
        <v>313</v>
      </c>
    </row>
    <row r="382" spans="2:11" ht="13.5" customHeight="1">
      <c r="B382" s="16"/>
      <c r="C382" s="10" t="s">
        <v>0</v>
      </c>
      <c r="D382" s="11">
        <v>4184.38419</v>
      </c>
      <c r="E382" s="11">
        <v>0</v>
      </c>
      <c r="F382" s="11">
        <v>313</v>
      </c>
      <c r="G382" s="11">
        <v>313</v>
      </c>
      <c r="H382" s="11"/>
      <c r="I382" s="11">
        <v>0</v>
      </c>
      <c r="J382" s="11">
        <v>313</v>
      </c>
      <c r="K382" s="11">
        <v>313</v>
      </c>
    </row>
    <row r="383" spans="2:11" ht="13.5" customHeight="1">
      <c r="B383" s="16"/>
      <c r="C383" s="10" t="s">
        <v>2</v>
      </c>
      <c r="D383" s="11">
        <v>0</v>
      </c>
      <c r="E383" s="11">
        <v>0</v>
      </c>
      <c r="F383" s="11">
        <v>0</v>
      </c>
      <c r="G383" s="11">
        <v>0</v>
      </c>
      <c r="H383" s="11"/>
      <c r="I383" s="11">
        <v>0</v>
      </c>
      <c r="J383" s="11">
        <v>0</v>
      </c>
      <c r="K383" s="11">
        <v>0</v>
      </c>
    </row>
    <row r="384" spans="2:11" ht="13.5" customHeight="1">
      <c r="B384" s="16"/>
      <c r="C384" s="12" t="s">
        <v>108</v>
      </c>
      <c r="D384" s="28">
        <v>959.69672</v>
      </c>
      <c r="E384" s="28">
        <v>0</v>
      </c>
      <c r="F384" s="28">
        <v>37.92228</v>
      </c>
      <c r="G384" s="28">
        <v>225.05885</v>
      </c>
      <c r="H384" s="28"/>
      <c r="I384" s="28">
        <v>0</v>
      </c>
      <c r="J384" s="28">
        <v>37.92228</v>
      </c>
      <c r="K384" s="28">
        <v>199.24885</v>
      </c>
    </row>
    <row r="385" spans="2:11" ht="13.5" customHeight="1">
      <c r="B385" s="16"/>
      <c r="C385" s="10" t="s">
        <v>0</v>
      </c>
      <c r="D385" s="11">
        <v>959.69672</v>
      </c>
      <c r="E385" s="11">
        <v>0</v>
      </c>
      <c r="F385" s="11">
        <v>37.92228</v>
      </c>
      <c r="G385" s="11">
        <v>225.05885</v>
      </c>
      <c r="H385" s="11"/>
      <c r="I385" s="11">
        <v>0</v>
      </c>
      <c r="J385" s="11">
        <v>37.92228</v>
      </c>
      <c r="K385" s="11">
        <v>199.24885</v>
      </c>
    </row>
    <row r="386" spans="2:11" ht="13.5" customHeight="1">
      <c r="B386" s="16"/>
      <c r="C386" s="10" t="s">
        <v>2</v>
      </c>
      <c r="D386" s="11">
        <v>0</v>
      </c>
      <c r="E386" s="11">
        <v>0</v>
      </c>
      <c r="F386" s="11">
        <v>0</v>
      </c>
      <c r="G386" s="11">
        <v>0</v>
      </c>
      <c r="H386" s="11"/>
      <c r="I386" s="11">
        <v>0</v>
      </c>
      <c r="J386" s="11">
        <v>0</v>
      </c>
      <c r="K386" s="11">
        <v>0</v>
      </c>
    </row>
    <row r="387" spans="2:11" ht="21" customHeight="1">
      <c r="B387" s="16"/>
      <c r="C387" s="12" t="s">
        <v>160</v>
      </c>
      <c r="D387" s="28">
        <v>3040000.141</v>
      </c>
      <c r="E387" s="28">
        <v>497048.52513</v>
      </c>
      <c r="F387" s="28">
        <v>625562.28223</v>
      </c>
      <c r="G387" s="28">
        <v>769421.62196</v>
      </c>
      <c r="H387" s="28"/>
      <c r="I387" s="28">
        <v>485148.52513</v>
      </c>
      <c r="J387" s="28">
        <v>591622.28223</v>
      </c>
      <c r="K387" s="28">
        <v>732121.62196</v>
      </c>
    </row>
    <row r="388" spans="2:11" ht="13.5" customHeight="1">
      <c r="B388" s="16"/>
      <c r="C388" s="10" t="s">
        <v>0</v>
      </c>
      <c r="D388" s="11">
        <v>2947000.141</v>
      </c>
      <c r="E388" s="11">
        <v>485148.52513</v>
      </c>
      <c r="F388" s="11">
        <v>591622.28223</v>
      </c>
      <c r="G388" s="11">
        <v>732121.62196</v>
      </c>
      <c r="H388" s="11"/>
      <c r="I388" s="11">
        <v>485148.52513</v>
      </c>
      <c r="J388" s="11">
        <v>591622.28223</v>
      </c>
      <c r="K388" s="11">
        <v>732121.62196</v>
      </c>
    </row>
    <row r="389" spans="2:11" ht="13.5" customHeight="1">
      <c r="B389" s="16"/>
      <c r="C389" s="10" t="s">
        <v>2</v>
      </c>
      <c r="D389" s="11">
        <v>93000</v>
      </c>
      <c r="E389" s="11">
        <v>11900</v>
      </c>
      <c r="F389" s="11">
        <v>33940</v>
      </c>
      <c r="G389" s="11">
        <v>37300</v>
      </c>
      <c r="H389" s="11"/>
      <c r="I389" s="11">
        <v>0</v>
      </c>
      <c r="J389" s="11">
        <v>0</v>
      </c>
      <c r="K389" s="11">
        <v>0</v>
      </c>
    </row>
    <row r="390" spans="2:11" ht="13.5" customHeight="1">
      <c r="B390" s="16" t="s">
        <v>175</v>
      </c>
      <c r="C390" s="7" t="s">
        <v>87</v>
      </c>
      <c r="D390" s="28">
        <v>474133.175</v>
      </c>
      <c r="E390" s="28">
        <v>19911.367</v>
      </c>
      <c r="F390" s="28">
        <v>61327.17</v>
      </c>
      <c r="G390" s="28">
        <v>91990.756</v>
      </c>
      <c r="H390" s="28"/>
      <c r="I390" s="28">
        <v>4565.374</v>
      </c>
      <c r="J390" s="28">
        <v>19833.58</v>
      </c>
      <c r="K390" s="28">
        <v>27191.942</v>
      </c>
    </row>
    <row r="391" spans="2:11" ht="13.5" customHeight="1">
      <c r="B391" s="16"/>
      <c r="C391" s="10" t="s">
        <v>0</v>
      </c>
      <c r="D391" s="11">
        <v>0</v>
      </c>
      <c r="E391" s="11">
        <v>0</v>
      </c>
      <c r="F391" s="11">
        <v>0</v>
      </c>
      <c r="G391" s="11">
        <v>0</v>
      </c>
      <c r="H391" s="11"/>
      <c r="I391" s="11">
        <v>0</v>
      </c>
      <c r="J391" s="11">
        <v>0</v>
      </c>
      <c r="K391" s="11">
        <v>0</v>
      </c>
    </row>
    <row r="392" spans="2:11" ht="13.5" customHeight="1">
      <c r="B392" s="16"/>
      <c r="C392" s="10" t="s">
        <v>2</v>
      </c>
      <c r="D392" s="11">
        <v>474133.175</v>
      </c>
      <c r="E392" s="11">
        <v>19911.367</v>
      </c>
      <c r="F392" s="11">
        <v>61327.17</v>
      </c>
      <c r="G392" s="11">
        <v>91990.756</v>
      </c>
      <c r="H392" s="11"/>
      <c r="I392" s="11">
        <v>4565.374</v>
      </c>
      <c r="J392" s="11">
        <v>19833.58</v>
      </c>
      <c r="K392" s="11">
        <v>27191.942</v>
      </c>
    </row>
    <row r="393" spans="2:11" ht="13.5" customHeight="1">
      <c r="B393" s="16" t="s">
        <v>176</v>
      </c>
      <c r="C393" s="7" t="s">
        <v>102</v>
      </c>
      <c r="D393" s="28"/>
      <c r="E393" s="28"/>
      <c r="F393" s="28"/>
      <c r="G393" s="28"/>
      <c r="H393" s="11"/>
      <c r="I393" s="28"/>
      <c r="J393" s="28"/>
      <c r="K393" s="28"/>
    </row>
    <row r="394" spans="2:11" ht="13.5" customHeight="1">
      <c r="B394" s="16"/>
      <c r="C394" s="12" t="s">
        <v>23</v>
      </c>
      <c r="D394" s="28">
        <v>263063.76</v>
      </c>
      <c r="E394" s="28">
        <v>106.70871000000001</v>
      </c>
      <c r="F394" s="28">
        <v>16792.50789</v>
      </c>
      <c r="G394" s="28">
        <v>31320.69747</v>
      </c>
      <c r="H394" s="28"/>
      <c r="I394" s="28">
        <v>91.09879</v>
      </c>
      <c r="J394" s="28">
        <v>10925.097179999999</v>
      </c>
      <c r="K394" s="28">
        <v>18062.868019999998</v>
      </c>
    </row>
    <row r="395" spans="2:11" ht="13.5" customHeight="1">
      <c r="B395" s="16"/>
      <c r="C395" s="10" t="s">
        <v>94</v>
      </c>
      <c r="D395" s="11">
        <v>198351.196</v>
      </c>
      <c r="E395" s="11">
        <v>106.70871000000001</v>
      </c>
      <c r="F395" s="11">
        <v>13212.50789</v>
      </c>
      <c r="G395" s="11">
        <v>23800.69747</v>
      </c>
      <c r="H395" s="11"/>
      <c r="I395" s="11">
        <v>91.09879</v>
      </c>
      <c r="J395" s="11">
        <v>9739.783660000001</v>
      </c>
      <c r="K395" s="11">
        <v>14504.35791</v>
      </c>
    </row>
    <row r="396" spans="2:11" ht="13.5" customHeight="1">
      <c r="B396" s="16"/>
      <c r="C396" s="10" t="s">
        <v>2</v>
      </c>
      <c r="D396" s="11">
        <v>64712.564</v>
      </c>
      <c r="E396" s="11">
        <v>0</v>
      </c>
      <c r="F396" s="11">
        <v>3580</v>
      </c>
      <c r="G396" s="11">
        <v>7520</v>
      </c>
      <c r="H396" s="11"/>
      <c r="I396" s="11">
        <v>0</v>
      </c>
      <c r="J396" s="11">
        <v>1185.31352</v>
      </c>
      <c r="K396" s="11">
        <v>3558.5101099999997</v>
      </c>
    </row>
    <row r="397" spans="2:11" ht="21" customHeight="1">
      <c r="B397" s="16"/>
      <c r="C397" s="12" t="s">
        <v>154</v>
      </c>
      <c r="D397" s="28">
        <v>183216.014</v>
      </c>
      <c r="E397" s="28">
        <v>16221.57</v>
      </c>
      <c r="F397" s="28">
        <v>32443.14</v>
      </c>
      <c r="G397" s="28">
        <v>50256.483</v>
      </c>
      <c r="H397" s="28"/>
      <c r="I397" s="28">
        <v>8391.828</v>
      </c>
      <c r="J397" s="28">
        <v>17034.425</v>
      </c>
      <c r="K397" s="28">
        <v>25899.856</v>
      </c>
    </row>
    <row r="398" spans="2:11" ht="13.5" customHeight="1">
      <c r="B398" s="16"/>
      <c r="C398" s="10" t="s">
        <v>94</v>
      </c>
      <c r="D398" s="11">
        <v>183216.014</v>
      </c>
      <c r="E398" s="11">
        <v>16221.57</v>
      </c>
      <c r="F398" s="11">
        <v>32443.14</v>
      </c>
      <c r="G398" s="11">
        <v>50256.483</v>
      </c>
      <c r="H398" s="11"/>
      <c r="I398" s="11">
        <v>8391.828</v>
      </c>
      <c r="J398" s="11">
        <v>17034.425</v>
      </c>
      <c r="K398" s="11">
        <v>25899.856</v>
      </c>
    </row>
    <row r="399" spans="2:11" ht="13.5" customHeight="1">
      <c r="B399" s="16"/>
      <c r="C399" s="10" t="s">
        <v>2</v>
      </c>
      <c r="D399" s="11">
        <v>0</v>
      </c>
      <c r="E399" s="11">
        <v>0</v>
      </c>
      <c r="F399" s="11">
        <v>0</v>
      </c>
      <c r="G399" s="11">
        <v>0</v>
      </c>
      <c r="H399" s="11"/>
      <c r="I399" s="11">
        <v>0</v>
      </c>
      <c r="J399" s="11">
        <v>0</v>
      </c>
      <c r="K399" s="11">
        <v>0</v>
      </c>
    </row>
    <row r="400" spans="2:11" ht="13.5" customHeight="1">
      <c r="B400" s="16" t="s">
        <v>177</v>
      </c>
      <c r="C400" s="7" t="s">
        <v>153</v>
      </c>
      <c r="D400" s="28">
        <v>27747.563950000003</v>
      </c>
      <c r="E400" s="28">
        <v>2561.2992000000004</v>
      </c>
      <c r="F400" s="28">
        <v>3831.22208</v>
      </c>
      <c r="G400" s="28">
        <v>6154.20093</v>
      </c>
      <c r="H400" s="28"/>
      <c r="I400" s="28">
        <v>0</v>
      </c>
      <c r="J400" s="28">
        <v>1476.28948</v>
      </c>
      <c r="K400" s="28">
        <v>3644.73078</v>
      </c>
    </row>
    <row r="401" spans="2:11" ht="13.5" customHeight="1">
      <c r="B401" s="16"/>
      <c r="C401" s="10" t="s">
        <v>94</v>
      </c>
      <c r="D401" s="11">
        <v>27747.563950000003</v>
      </c>
      <c r="E401" s="11">
        <v>2561.2992000000004</v>
      </c>
      <c r="F401" s="11">
        <v>3831.22208</v>
      </c>
      <c r="G401" s="11">
        <v>6154.20093</v>
      </c>
      <c r="H401" s="11"/>
      <c r="I401" s="11">
        <v>0</v>
      </c>
      <c r="J401" s="11">
        <v>1476.28948</v>
      </c>
      <c r="K401" s="11">
        <v>3644.73078</v>
      </c>
    </row>
    <row r="402" spans="2:11" ht="13.5" customHeight="1">
      <c r="B402" s="16"/>
      <c r="C402" s="10" t="s">
        <v>2</v>
      </c>
      <c r="D402" s="11">
        <v>0</v>
      </c>
      <c r="E402" s="11">
        <v>0</v>
      </c>
      <c r="F402" s="11">
        <v>0</v>
      </c>
      <c r="G402" s="11">
        <v>0</v>
      </c>
      <c r="H402" s="11"/>
      <c r="I402" s="11">
        <v>0</v>
      </c>
      <c r="J402" s="11">
        <v>0</v>
      </c>
      <c r="K402" s="11">
        <v>0</v>
      </c>
    </row>
    <row r="403" spans="2:11" ht="13.5" customHeight="1">
      <c r="B403" s="16" t="s">
        <v>178</v>
      </c>
      <c r="C403" s="15" t="s">
        <v>14</v>
      </c>
      <c r="D403" s="28"/>
      <c r="E403" s="28"/>
      <c r="F403" s="28"/>
      <c r="G403" s="28"/>
      <c r="H403" s="11"/>
      <c r="I403" s="28"/>
      <c r="J403" s="28"/>
      <c r="K403" s="28"/>
    </row>
    <row r="404" spans="2:11" ht="13.5" customHeight="1">
      <c r="B404" s="16"/>
      <c r="C404" s="12" t="s">
        <v>23</v>
      </c>
      <c r="D404" s="28">
        <v>183394.84365999998</v>
      </c>
      <c r="E404" s="28">
        <v>6147.327875833334</v>
      </c>
      <c r="F404" s="28">
        <v>16179.087541666666</v>
      </c>
      <c r="G404" s="28">
        <v>25168.0126175</v>
      </c>
      <c r="H404" s="28"/>
      <c r="I404" s="28">
        <v>0</v>
      </c>
      <c r="J404" s="28">
        <v>8207.54675</v>
      </c>
      <c r="K404" s="28">
        <v>13370.648</v>
      </c>
    </row>
    <row r="405" spans="2:11" ht="13.5" customHeight="1">
      <c r="B405" s="16"/>
      <c r="C405" s="10" t="s">
        <v>0</v>
      </c>
      <c r="D405" s="11">
        <v>97986.40366</v>
      </c>
      <c r="E405" s="11">
        <v>6147.327875833334</v>
      </c>
      <c r="F405" s="11">
        <v>16179.087541666666</v>
      </c>
      <c r="G405" s="11">
        <v>25168.0126175</v>
      </c>
      <c r="H405" s="11"/>
      <c r="I405" s="11">
        <v>0</v>
      </c>
      <c r="J405" s="11">
        <v>8207.54675</v>
      </c>
      <c r="K405" s="11">
        <v>13370.648</v>
      </c>
    </row>
    <row r="406" spans="2:11" ht="13.5" customHeight="1">
      <c r="B406" s="16"/>
      <c r="C406" s="10" t="s">
        <v>2</v>
      </c>
      <c r="D406" s="11">
        <v>85408.44</v>
      </c>
      <c r="E406" s="11">
        <v>0</v>
      </c>
      <c r="F406" s="11">
        <v>0</v>
      </c>
      <c r="G406" s="11">
        <v>0</v>
      </c>
      <c r="H406" s="11"/>
      <c r="I406" s="11">
        <v>0</v>
      </c>
      <c r="J406" s="11">
        <v>0</v>
      </c>
      <c r="K406" s="11">
        <v>0</v>
      </c>
    </row>
    <row r="407" spans="2:11" ht="13.5" customHeight="1">
      <c r="B407" s="16"/>
      <c r="C407" s="12" t="s">
        <v>95</v>
      </c>
      <c r="D407" s="28">
        <v>6400423.511</v>
      </c>
      <c r="E407" s="28">
        <v>559701.081</v>
      </c>
      <c r="F407" s="28">
        <v>1119402.161</v>
      </c>
      <c r="G407" s="28">
        <v>1678872.472</v>
      </c>
      <c r="H407" s="28"/>
      <c r="I407" s="28">
        <v>81829.356</v>
      </c>
      <c r="J407" s="28">
        <v>166003.48</v>
      </c>
      <c r="K407" s="28">
        <v>367417.383</v>
      </c>
    </row>
    <row r="408" spans="2:11" ht="13.5" customHeight="1">
      <c r="B408" s="16"/>
      <c r="C408" s="10" t="s">
        <v>0</v>
      </c>
      <c r="D408" s="11">
        <v>1970242.221</v>
      </c>
      <c r="E408" s="11">
        <v>177632.12</v>
      </c>
      <c r="F408" s="11">
        <v>355264.239</v>
      </c>
      <c r="G408" s="11">
        <v>532896.359</v>
      </c>
      <c r="H408" s="11"/>
      <c r="I408" s="11">
        <v>76693.803</v>
      </c>
      <c r="J408" s="11">
        <v>158462.319</v>
      </c>
      <c r="K408" s="11">
        <v>322789.212</v>
      </c>
    </row>
    <row r="409" spans="2:11" ht="13.5" customHeight="1">
      <c r="B409" s="16"/>
      <c r="C409" s="10" t="s">
        <v>2</v>
      </c>
      <c r="D409" s="11">
        <v>4430181.29</v>
      </c>
      <c r="E409" s="11">
        <v>382068.961</v>
      </c>
      <c r="F409" s="11">
        <v>764137.922</v>
      </c>
      <c r="G409" s="11">
        <v>1145976.113</v>
      </c>
      <c r="H409" s="11"/>
      <c r="I409" s="11">
        <v>5135.553</v>
      </c>
      <c r="J409" s="11">
        <v>7541.161</v>
      </c>
      <c r="K409" s="11">
        <v>44628.171</v>
      </c>
    </row>
    <row r="410" spans="2:11" ht="13.5" customHeight="1">
      <c r="B410" s="16"/>
      <c r="C410" s="12" t="s">
        <v>199</v>
      </c>
      <c r="D410" s="28">
        <v>4949.2</v>
      </c>
      <c r="E410" s="28">
        <v>0</v>
      </c>
      <c r="F410" s="28">
        <v>0</v>
      </c>
      <c r="G410" s="28">
        <v>416.68894</v>
      </c>
      <c r="H410" s="28"/>
      <c r="I410" s="28">
        <v>0</v>
      </c>
      <c r="J410" s="28">
        <v>0</v>
      </c>
      <c r="K410" s="28">
        <v>416.68894</v>
      </c>
    </row>
    <row r="411" spans="2:11" ht="13.5" customHeight="1">
      <c r="B411" s="16"/>
      <c r="C411" s="10" t="s">
        <v>0</v>
      </c>
      <c r="D411" s="11">
        <v>4949.2</v>
      </c>
      <c r="E411" s="11">
        <v>0</v>
      </c>
      <c r="F411" s="11">
        <v>0</v>
      </c>
      <c r="G411" s="11">
        <v>416.68894</v>
      </c>
      <c r="H411" s="11"/>
      <c r="I411" s="11">
        <v>0</v>
      </c>
      <c r="J411" s="11">
        <v>0</v>
      </c>
      <c r="K411" s="11">
        <v>416.68894</v>
      </c>
    </row>
    <row r="412" spans="2:11" ht="13.5" customHeight="1">
      <c r="B412" s="16"/>
      <c r="C412" s="10" t="s">
        <v>2</v>
      </c>
      <c r="D412" s="11">
        <v>0</v>
      </c>
      <c r="E412" s="11">
        <v>0</v>
      </c>
      <c r="F412" s="11">
        <v>0</v>
      </c>
      <c r="G412" s="11">
        <v>0</v>
      </c>
      <c r="H412" s="11"/>
      <c r="I412" s="11">
        <v>0</v>
      </c>
      <c r="J412" s="11">
        <v>0</v>
      </c>
      <c r="K412" s="11">
        <v>0</v>
      </c>
    </row>
    <row r="413" spans="2:11" ht="21" customHeight="1">
      <c r="B413" s="16"/>
      <c r="C413" s="12" t="s">
        <v>125</v>
      </c>
      <c r="D413" s="28">
        <v>101711.624</v>
      </c>
      <c r="E413" s="28">
        <v>14803.331</v>
      </c>
      <c r="F413" s="28">
        <v>21801.02</v>
      </c>
      <c r="G413" s="28">
        <v>27463.205</v>
      </c>
      <c r="H413" s="28"/>
      <c r="I413" s="28">
        <v>7386.229899999999</v>
      </c>
      <c r="J413" s="28">
        <v>9836.0761</v>
      </c>
      <c r="K413" s="28">
        <v>17818.52545</v>
      </c>
    </row>
    <row r="414" spans="2:11" ht="13.5" customHeight="1">
      <c r="B414" s="16"/>
      <c r="C414" s="10" t="s">
        <v>0</v>
      </c>
      <c r="D414" s="11">
        <v>101711.624</v>
      </c>
      <c r="E414" s="11">
        <v>14803.331</v>
      </c>
      <c r="F414" s="11">
        <v>21801.02</v>
      </c>
      <c r="G414" s="11">
        <v>27463.205</v>
      </c>
      <c r="H414" s="11"/>
      <c r="I414" s="11">
        <v>7386.229899999999</v>
      </c>
      <c r="J414" s="11">
        <v>9836.0761</v>
      </c>
      <c r="K414" s="11">
        <v>17818.52545</v>
      </c>
    </row>
    <row r="415" spans="2:11" ht="13.5" customHeight="1">
      <c r="B415" s="17"/>
      <c r="C415" s="10" t="s">
        <v>2</v>
      </c>
      <c r="D415" s="11">
        <v>0</v>
      </c>
      <c r="E415" s="11">
        <v>0</v>
      </c>
      <c r="F415" s="11">
        <v>0</v>
      </c>
      <c r="G415" s="11">
        <v>0</v>
      </c>
      <c r="H415" s="11"/>
      <c r="I415" s="11">
        <v>0</v>
      </c>
      <c r="J415" s="11">
        <v>0</v>
      </c>
      <c r="K415" s="11">
        <v>0</v>
      </c>
    </row>
    <row r="416" spans="2:11" ht="13.5" customHeight="1">
      <c r="B416" s="16"/>
      <c r="C416" s="12" t="s">
        <v>161</v>
      </c>
      <c r="D416" s="28">
        <v>24107.781</v>
      </c>
      <c r="E416" s="28">
        <v>2324.936</v>
      </c>
      <c r="F416" s="28">
        <v>7289.935530000001</v>
      </c>
      <c r="G416" s="28">
        <v>8256.13187</v>
      </c>
      <c r="H416" s="28"/>
      <c r="I416" s="28">
        <v>647.3606900000001</v>
      </c>
      <c r="J416" s="28">
        <v>2564.32177</v>
      </c>
      <c r="K416" s="28">
        <v>6289.245269999999</v>
      </c>
    </row>
    <row r="417" spans="2:11" ht="13.5" customHeight="1">
      <c r="B417" s="16"/>
      <c r="C417" s="10" t="s">
        <v>0</v>
      </c>
      <c r="D417" s="11">
        <v>24107.781</v>
      </c>
      <c r="E417" s="11">
        <v>2324.936</v>
      </c>
      <c r="F417" s="11">
        <v>7289.935530000001</v>
      </c>
      <c r="G417" s="11">
        <v>8256.13187</v>
      </c>
      <c r="H417" s="11"/>
      <c r="I417" s="11">
        <v>647.3606900000001</v>
      </c>
      <c r="J417" s="11">
        <v>2564.32177</v>
      </c>
      <c r="K417" s="11">
        <v>6289.245269999999</v>
      </c>
    </row>
    <row r="418" spans="2:11" ht="13.5" customHeight="1">
      <c r="B418" s="16"/>
      <c r="C418" s="10" t="s">
        <v>2</v>
      </c>
      <c r="D418" s="11">
        <v>0</v>
      </c>
      <c r="E418" s="11">
        <v>0</v>
      </c>
      <c r="F418" s="11">
        <v>0</v>
      </c>
      <c r="G418" s="11">
        <v>0</v>
      </c>
      <c r="H418" s="11"/>
      <c r="I418" s="11">
        <v>0</v>
      </c>
      <c r="J418" s="11">
        <v>0</v>
      </c>
      <c r="K418" s="11">
        <v>0</v>
      </c>
    </row>
    <row r="419" spans="2:11" ht="13.5" customHeight="1">
      <c r="B419" s="16"/>
      <c r="C419" s="12" t="s">
        <v>96</v>
      </c>
      <c r="D419" s="28">
        <v>12051338.98</v>
      </c>
      <c r="E419" s="28">
        <v>896043.91</v>
      </c>
      <c r="F419" s="28">
        <v>2577137.86</v>
      </c>
      <c r="G419" s="28">
        <v>3486528.96066</v>
      </c>
      <c r="H419" s="28"/>
      <c r="I419" s="28">
        <v>3190.97867</v>
      </c>
      <c r="J419" s="28">
        <v>16655.702559999998</v>
      </c>
      <c r="K419" s="28">
        <v>32033.76861</v>
      </c>
    </row>
    <row r="420" spans="2:11" ht="13.5" customHeight="1">
      <c r="B420" s="16"/>
      <c r="C420" s="10" t="s">
        <v>0</v>
      </c>
      <c r="D420" s="11">
        <v>12031865.24</v>
      </c>
      <c r="E420" s="11">
        <v>896043.91</v>
      </c>
      <c r="F420" s="11">
        <v>2577137.86</v>
      </c>
      <c r="G420" s="11">
        <v>3479414.54</v>
      </c>
      <c r="H420" s="11"/>
      <c r="I420" s="11">
        <v>3190.97867</v>
      </c>
      <c r="J420" s="11">
        <v>16655.702559999998</v>
      </c>
      <c r="K420" s="11">
        <v>24919.34795</v>
      </c>
    </row>
    <row r="421" spans="2:11" ht="13.5" customHeight="1">
      <c r="B421" s="16"/>
      <c r="C421" s="10" t="s">
        <v>2</v>
      </c>
      <c r="D421" s="11">
        <v>19473.74</v>
      </c>
      <c r="E421" s="11">
        <v>0</v>
      </c>
      <c r="F421" s="11">
        <v>0</v>
      </c>
      <c r="G421" s="11">
        <v>7114.42066</v>
      </c>
      <c r="H421" s="11"/>
      <c r="I421" s="11">
        <v>0</v>
      </c>
      <c r="J421" s="11">
        <v>0</v>
      </c>
      <c r="K421" s="11">
        <v>7114.42066</v>
      </c>
    </row>
    <row r="422" spans="2:11" ht="13.5" customHeight="1">
      <c r="B422" s="16"/>
      <c r="C422" s="12" t="s">
        <v>115</v>
      </c>
      <c r="D422" s="28">
        <v>5757.35</v>
      </c>
      <c r="E422" s="28">
        <v>479.779</v>
      </c>
      <c r="F422" s="28">
        <v>959.558</v>
      </c>
      <c r="G422" s="28">
        <v>1439.337</v>
      </c>
      <c r="H422" s="28"/>
      <c r="I422" s="28">
        <v>0</v>
      </c>
      <c r="J422" s="28">
        <v>237.54</v>
      </c>
      <c r="K422" s="28">
        <v>587.4675</v>
      </c>
    </row>
    <row r="423" spans="2:11" ht="13.5" customHeight="1">
      <c r="B423" s="16"/>
      <c r="C423" s="10" t="s">
        <v>0</v>
      </c>
      <c r="D423" s="11">
        <v>5757.35</v>
      </c>
      <c r="E423" s="11">
        <v>479.779</v>
      </c>
      <c r="F423" s="11">
        <v>959.558</v>
      </c>
      <c r="G423" s="11">
        <v>1439.337</v>
      </c>
      <c r="H423" s="11"/>
      <c r="I423" s="11">
        <v>0</v>
      </c>
      <c r="J423" s="11">
        <v>237.54</v>
      </c>
      <c r="K423" s="11">
        <v>587.4675</v>
      </c>
    </row>
    <row r="424" spans="2:11" ht="13.5" customHeight="1">
      <c r="B424" s="16"/>
      <c r="C424" s="10" t="s">
        <v>2</v>
      </c>
      <c r="D424" s="11">
        <v>0</v>
      </c>
      <c r="E424" s="11">
        <v>0</v>
      </c>
      <c r="F424" s="11">
        <v>0</v>
      </c>
      <c r="G424" s="11">
        <v>0</v>
      </c>
      <c r="H424" s="11"/>
      <c r="I424" s="11">
        <v>0</v>
      </c>
      <c r="J424" s="11">
        <v>0</v>
      </c>
      <c r="K424" s="11">
        <v>0</v>
      </c>
    </row>
    <row r="425" spans="2:11" ht="13.5" customHeight="1">
      <c r="B425" s="16" t="s">
        <v>179</v>
      </c>
      <c r="C425" s="9" t="s">
        <v>15</v>
      </c>
      <c r="D425" s="28">
        <v>581570.2391852</v>
      </c>
      <c r="E425" s="28">
        <v>44867.645699999994</v>
      </c>
      <c r="F425" s="28">
        <v>78908.9062</v>
      </c>
      <c r="G425" s="28">
        <v>101605.13136999999</v>
      </c>
      <c r="H425" s="28"/>
      <c r="I425" s="28">
        <v>43216.29918</v>
      </c>
      <c r="J425" s="28">
        <v>78161.68140999999</v>
      </c>
      <c r="K425" s="28">
        <v>99882.70354999998</v>
      </c>
    </row>
    <row r="426" spans="2:11" ht="13.5" customHeight="1">
      <c r="B426" s="16"/>
      <c r="C426" s="10" t="s">
        <v>0</v>
      </c>
      <c r="D426" s="11">
        <v>402450.19528519997</v>
      </c>
      <c r="E426" s="11">
        <v>44367.645699999994</v>
      </c>
      <c r="F426" s="11">
        <v>78308.9062</v>
      </c>
      <c r="G426" s="11">
        <v>100905.13136999999</v>
      </c>
      <c r="H426" s="11"/>
      <c r="I426" s="11">
        <v>42754.66925</v>
      </c>
      <c r="J426" s="11">
        <v>77679.84506</v>
      </c>
      <c r="K426" s="11">
        <v>99400.8672</v>
      </c>
    </row>
    <row r="427" spans="2:11" ht="13.5" customHeight="1">
      <c r="B427" s="16"/>
      <c r="C427" s="10" t="s">
        <v>2</v>
      </c>
      <c r="D427" s="11">
        <v>179120.04390000002</v>
      </c>
      <c r="E427" s="11">
        <v>500</v>
      </c>
      <c r="F427" s="11">
        <v>600</v>
      </c>
      <c r="G427" s="11">
        <v>700</v>
      </c>
      <c r="H427" s="11"/>
      <c r="I427" s="11">
        <v>461.62993</v>
      </c>
      <c r="J427" s="11">
        <v>481.83635</v>
      </c>
      <c r="K427" s="11">
        <v>481.83635</v>
      </c>
    </row>
    <row r="428" spans="2:11" ht="13.5" customHeight="1">
      <c r="B428" s="16" t="s">
        <v>180</v>
      </c>
      <c r="C428" s="9" t="s">
        <v>16</v>
      </c>
      <c r="D428" s="28"/>
      <c r="E428" s="28"/>
      <c r="F428" s="28"/>
      <c r="G428" s="28"/>
      <c r="H428" s="11"/>
      <c r="I428" s="28"/>
      <c r="J428" s="28"/>
      <c r="K428" s="28"/>
    </row>
    <row r="429" spans="2:11" ht="13.5" customHeight="1">
      <c r="B429" s="16"/>
      <c r="C429" s="13" t="s">
        <v>23</v>
      </c>
      <c r="D429" s="28">
        <v>22707.816</v>
      </c>
      <c r="E429" s="28">
        <v>0.129</v>
      </c>
      <c r="F429" s="28">
        <v>0.129</v>
      </c>
      <c r="G429" s="28">
        <v>90.381</v>
      </c>
      <c r="H429" s="28"/>
      <c r="I429" s="28">
        <v>0</v>
      </c>
      <c r="J429" s="28">
        <v>0</v>
      </c>
      <c r="K429" s="28">
        <v>83.218</v>
      </c>
    </row>
    <row r="430" spans="2:11" ht="13.5" customHeight="1">
      <c r="B430" s="16"/>
      <c r="C430" s="14" t="s">
        <v>0</v>
      </c>
      <c r="D430" s="11">
        <v>22707.816</v>
      </c>
      <c r="E430" s="11">
        <v>0.129</v>
      </c>
      <c r="F430" s="11">
        <v>0.129</v>
      </c>
      <c r="G430" s="11">
        <v>90.381</v>
      </c>
      <c r="H430" s="11"/>
      <c r="I430" s="11">
        <v>0</v>
      </c>
      <c r="J430" s="11">
        <v>0</v>
      </c>
      <c r="K430" s="11">
        <v>83.218</v>
      </c>
    </row>
    <row r="431" spans="2:11" ht="13.5" customHeight="1">
      <c r="B431" s="16"/>
      <c r="C431" s="14" t="s">
        <v>2</v>
      </c>
      <c r="D431" s="11">
        <v>0</v>
      </c>
      <c r="E431" s="11">
        <v>0</v>
      </c>
      <c r="F431" s="11">
        <v>0</v>
      </c>
      <c r="G431" s="11">
        <v>0</v>
      </c>
      <c r="H431" s="11"/>
      <c r="I431" s="11">
        <v>0</v>
      </c>
      <c r="J431" s="11">
        <v>0</v>
      </c>
      <c r="K431" s="11">
        <v>0</v>
      </c>
    </row>
    <row r="432" spans="2:11" ht="21" customHeight="1">
      <c r="B432" s="16"/>
      <c r="C432" s="12" t="s">
        <v>76</v>
      </c>
      <c r="D432" s="28">
        <v>10822.896</v>
      </c>
      <c r="E432" s="28">
        <v>733.44074</v>
      </c>
      <c r="F432" s="28">
        <v>1743.6771099999999</v>
      </c>
      <c r="G432" s="28">
        <v>2711.43511</v>
      </c>
      <c r="H432" s="28"/>
      <c r="I432" s="28">
        <v>572.57528</v>
      </c>
      <c r="J432" s="28">
        <v>1623.8562599999998</v>
      </c>
      <c r="K432" s="28">
        <v>2444.45425</v>
      </c>
    </row>
    <row r="433" spans="2:11" ht="13.5" customHeight="1">
      <c r="B433" s="16"/>
      <c r="C433" s="10" t="s">
        <v>0</v>
      </c>
      <c r="D433" s="11">
        <v>10822.896</v>
      </c>
      <c r="E433" s="11">
        <v>733.44074</v>
      </c>
      <c r="F433" s="11">
        <v>1743.6771099999999</v>
      </c>
      <c r="G433" s="11">
        <v>2711.43511</v>
      </c>
      <c r="H433" s="11"/>
      <c r="I433" s="11">
        <v>572.57528</v>
      </c>
      <c r="J433" s="11">
        <v>1623.8562599999998</v>
      </c>
      <c r="K433" s="11">
        <v>2444.45425</v>
      </c>
    </row>
    <row r="434" spans="2:11" ht="13.5" customHeight="1">
      <c r="B434" s="16"/>
      <c r="C434" s="10" t="s">
        <v>2</v>
      </c>
      <c r="D434" s="11">
        <v>0</v>
      </c>
      <c r="E434" s="11">
        <v>0</v>
      </c>
      <c r="F434" s="11">
        <v>0</v>
      </c>
      <c r="G434" s="11">
        <v>0</v>
      </c>
      <c r="H434" s="11"/>
      <c r="I434" s="11">
        <v>0</v>
      </c>
      <c r="J434" s="11">
        <v>0</v>
      </c>
      <c r="K434" s="11">
        <v>0</v>
      </c>
    </row>
    <row r="435" spans="2:11" ht="13.5" customHeight="1">
      <c r="B435" s="16"/>
      <c r="C435" s="12" t="s">
        <v>75</v>
      </c>
      <c r="D435" s="28">
        <v>5912.596619999999</v>
      </c>
      <c r="E435" s="28">
        <v>1073.48172</v>
      </c>
      <c r="F435" s="28">
        <v>1487.59301</v>
      </c>
      <c r="G435" s="28">
        <v>1897.99052</v>
      </c>
      <c r="H435" s="28"/>
      <c r="I435" s="28">
        <v>1073.48172</v>
      </c>
      <c r="J435" s="28">
        <v>1475.7586800000001</v>
      </c>
      <c r="K435" s="28">
        <v>1643.15712</v>
      </c>
    </row>
    <row r="436" spans="2:11" ht="13.5" customHeight="1">
      <c r="B436" s="16"/>
      <c r="C436" s="10" t="s">
        <v>0</v>
      </c>
      <c r="D436" s="11">
        <v>5912.596619999999</v>
      </c>
      <c r="E436" s="11">
        <v>1073.48172</v>
      </c>
      <c r="F436" s="11">
        <v>1487.59301</v>
      </c>
      <c r="G436" s="11">
        <v>1897.99052</v>
      </c>
      <c r="H436" s="11"/>
      <c r="I436" s="11">
        <v>1073.48172</v>
      </c>
      <c r="J436" s="11">
        <v>1475.7586800000001</v>
      </c>
      <c r="K436" s="11">
        <v>1643.15712</v>
      </c>
    </row>
    <row r="437" spans="2:11" ht="13.5" customHeight="1">
      <c r="B437" s="16"/>
      <c r="C437" s="10" t="s">
        <v>2</v>
      </c>
      <c r="D437" s="11">
        <v>0</v>
      </c>
      <c r="E437" s="11">
        <v>0</v>
      </c>
      <c r="F437" s="11">
        <v>0</v>
      </c>
      <c r="G437" s="11">
        <v>0</v>
      </c>
      <c r="H437" s="11"/>
      <c r="I437" s="11">
        <v>0</v>
      </c>
      <c r="J437" s="11">
        <v>0</v>
      </c>
      <c r="K437" s="11">
        <v>0</v>
      </c>
    </row>
    <row r="438" spans="2:11" ht="13.5" customHeight="1">
      <c r="B438" s="16"/>
      <c r="C438" s="12" t="s">
        <v>157</v>
      </c>
      <c r="D438" s="28">
        <v>4543.87216</v>
      </c>
      <c r="E438" s="28">
        <v>57.52875</v>
      </c>
      <c r="F438" s="28">
        <v>436.18480999999997</v>
      </c>
      <c r="G438" s="28">
        <v>814.8408199999999</v>
      </c>
      <c r="H438" s="28"/>
      <c r="I438" s="28">
        <v>17.92805</v>
      </c>
      <c r="J438" s="28">
        <v>245.10352</v>
      </c>
      <c r="K438" s="28">
        <v>392.51188</v>
      </c>
    </row>
    <row r="439" spans="2:11" ht="13.5" customHeight="1">
      <c r="B439" s="16"/>
      <c r="C439" s="10" t="s">
        <v>0</v>
      </c>
      <c r="D439" s="11">
        <v>4543.87216</v>
      </c>
      <c r="E439" s="11">
        <v>57.52875</v>
      </c>
      <c r="F439" s="11">
        <v>436.18480999999997</v>
      </c>
      <c r="G439" s="11">
        <v>814.8408199999999</v>
      </c>
      <c r="H439" s="11"/>
      <c r="I439" s="11">
        <v>17.92805</v>
      </c>
      <c r="J439" s="11">
        <v>245.10352</v>
      </c>
      <c r="K439" s="11">
        <v>392.51188</v>
      </c>
    </row>
    <row r="440" spans="2:11" ht="13.5" customHeight="1">
      <c r="B440" s="16"/>
      <c r="C440" s="10" t="s">
        <v>2</v>
      </c>
      <c r="D440" s="11">
        <v>0</v>
      </c>
      <c r="E440" s="11">
        <v>0</v>
      </c>
      <c r="F440" s="11">
        <v>0</v>
      </c>
      <c r="G440" s="11">
        <v>0</v>
      </c>
      <c r="H440" s="11"/>
      <c r="I440" s="11">
        <v>0</v>
      </c>
      <c r="J440" s="11">
        <v>0</v>
      </c>
      <c r="K440" s="11">
        <v>0</v>
      </c>
    </row>
    <row r="441" spans="2:11" ht="13.5" customHeight="1">
      <c r="B441" s="16"/>
      <c r="C441" s="13" t="s">
        <v>117</v>
      </c>
      <c r="D441" s="28">
        <v>50326.793</v>
      </c>
      <c r="E441" s="28">
        <v>0</v>
      </c>
      <c r="F441" s="28">
        <v>0</v>
      </c>
      <c r="G441" s="28">
        <v>163.397</v>
      </c>
      <c r="H441" s="28"/>
      <c r="I441" s="28">
        <v>0</v>
      </c>
      <c r="J441" s="28">
        <v>0</v>
      </c>
      <c r="K441" s="28">
        <v>163.397</v>
      </c>
    </row>
    <row r="442" spans="2:11" ht="13.5" customHeight="1">
      <c r="B442" s="16"/>
      <c r="C442" s="14" t="s">
        <v>0</v>
      </c>
      <c r="D442" s="11">
        <v>50326.793</v>
      </c>
      <c r="E442" s="11">
        <v>0</v>
      </c>
      <c r="F442" s="11">
        <v>0</v>
      </c>
      <c r="G442" s="11">
        <v>163.397</v>
      </c>
      <c r="H442" s="11"/>
      <c r="I442" s="11">
        <v>0</v>
      </c>
      <c r="J442" s="11">
        <v>0</v>
      </c>
      <c r="K442" s="11">
        <v>163.397</v>
      </c>
    </row>
    <row r="443" spans="2:11" ht="13.5" customHeight="1">
      <c r="B443" s="16"/>
      <c r="C443" s="14" t="s">
        <v>2</v>
      </c>
      <c r="D443" s="11">
        <v>0</v>
      </c>
      <c r="E443" s="11">
        <v>0</v>
      </c>
      <c r="F443" s="11">
        <v>0</v>
      </c>
      <c r="G443" s="11">
        <v>0</v>
      </c>
      <c r="H443" s="11"/>
      <c r="I443" s="11">
        <v>0</v>
      </c>
      <c r="J443" s="11">
        <v>0</v>
      </c>
      <c r="K443" s="11">
        <v>0</v>
      </c>
    </row>
    <row r="444" spans="2:11" ht="13.5" customHeight="1">
      <c r="B444" s="16"/>
      <c r="C444" s="12" t="s">
        <v>34</v>
      </c>
      <c r="D444" s="28">
        <v>589593.941</v>
      </c>
      <c r="E444" s="28">
        <v>39260.719</v>
      </c>
      <c r="F444" s="28">
        <v>61083.246</v>
      </c>
      <c r="G444" s="28">
        <v>101924.09</v>
      </c>
      <c r="H444" s="28"/>
      <c r="I444" s="28">
        <v>39260.719</v>
      </c>
      <c r="J444" s="28">
        <v>49605.927</v>
      </c>
      <c r="K444" s="28">
        <v>101924.09</v>
      </c>
    </row>
    <row r="445" spans="2:11" ht="13.5" customHeight="1">
      <c r="B445" s="16"/>
      <c r="C445" s="10" t="s">
        <v>0</v>
      </c>
      <c r="D445" s="11">
        <v>589593.941</v>
      </c>
      <c r="E445" s="11">
        <v>39260.719</v>
      </c>
      <c r="F445" s="11">
        <v>61083.246</v>
      </c>
      <c r="G445" s="11">
        <v>101924.09</v>
      </c>
      <c r="H445" s="11"/>
      <c r="I445" s="11">
        <v>39260.719</v>
      </c>
      <c r="J445" s="11">
        <v>49605.927</v>
      </c>
      <c r="K445" s="11">
        <v>101924.09</v>
      </c>
    </row>
    <row r="446" spans="2:11" ht="13.5" customHeight="1">
      <c r="B446" s="16"/>
      <c r="C446" s="10" t="s">
        <v>2</v>
      </c>
      <c r="D446" s="11">
        <v>0</v>
      </c>
      <c r="E446" s="11">
        <v>0</v>
      </c>
      <c r="F446" s="11">
        <v>0</v>
      </c>
      <c r="G446" s="11">
        <v>0</v>
      </c>
      <c r="H446" s="11"/>
      <c r="I446" s="11">
        <v>0</v>
      </c>
      <c r="J446" s="11">
        <v>0</v>
      </c>
      <c r="K446" s="11">
        <v>0</v>
      </c>
    </row>
    <row r="447" spans="2:11" ht="13.5" customHeight="1">
      <c r="B447" s="16"/>
      <c r="C447" s="13" t="s">
        <v>118</v>
      </c>
      <c r="D447" s="28">
        <v>365</v>
      </c>
      <c r="E447" s="28">
        <v>0</v>
      </c>
      <c r="F447" s="28">
        <v>0</v>
      </c>
      <c r="G447" s="28">
        <v>126.965</v>
      </c>
      <c r="H447" s="28"/>
      <c r="I447" s="28">
        <v>0</v>
      </c>
      <c r="J447" s="28">
        <v>0</v>
      </c>
      <c r="K447" s="28">
        <v>126.965</v>
      </c>
    </row>
    <row r="448" spans="2:11" ht="13.5" customHeight="1">
      <c r="B448" s="16"/>
      <c r="C448" s="14" t="s">
        <v>0</v>
      </c>
      <c r="D448" s="11">
        <v>365</v>
      </c>
      <c r="E448" s="11">
        <v>0</v>
      </c>
      <c r="F448" s="11">
        <v>0</v>
      </c>
      <c r="G448" s="11">
        <v>126.965</v>
      </c>
      <c r="H448" s="11"/>
      <c r="I448" s="11">
        <v>0</v>
      </c>
      <c r="J448" s="11">
        <v>0</v>
      </c>
      <c r="K448" s="11">
        <v>126.965</v>
      </c>
    </row>
    <row r="449" spans="2:11" ht="13.5" customHeight="1">
      <c r="B449" s="16"/>
      <c r="C449" s="14" t="s">
        <v>2</v>
      </c>
      <c r="D449" s="11">
        <v>0</v>
      </c>
      <c r="E449" s="11">
        <v>0</v>
      </c>
      <c r="F449" s="11">
        <v>0</v>
      </c>
      <c r="G449" s="11">
        <v>0</v>
      </c>
      <c r="H449" s="11"/>
      <c r="I449" s="11">
        <v>0</v>
      </c>
      <c r="J449" s="11">
        <v>0</v>
      </c>
      <c r="K449" s="11">
        <v>0</v>
      </c>
    </row>
    <row r="450" spans="2:11" ht="13.5" customHeight="1">
      <c r="B450" s="16"/>
      <c r="C450" s="12" t="s">
        <v>62</v>
      </c>
      <c r="D450" s="28">
        <v>44036812.006</v>
      </c>
      <c r="E450" s="28">
        <v>2137357.939</v>
      </c>
      <c r="F450" s="28">
        <v>3303395.755</v>
      </c>
      <c r="G450" s="28">
        <v>6479945.698</v>
      </c>
      <c r="H450" s="28"/>
      <c r="I450" s="28">
        <v>2125271.901</v>
      </c>
      <c r="J450" s="28">
        <v>3245307.985</v>
      </c>
      <c r="K450" s="28">
        <v>6449281.632</v>
      </c>
    </row>
    <row r="451" spans="2:11" ht="13.5" customHeight="1">
      <c r="B451" s="16"/>
      <c r="C451" s="10" t="s">
        <v>0</v>
      </c>
      <c r="D451" s="11">
        <v>41692778.637</v>
      </c>
      <c r="E451" s="11">
        <v>2086779.033</v>
      </c>
      <c r="F451" s="11">
        <v>3186367.781</v>
      </c>
      <c r="G451" s="11">
        <v>6161819.798</v>
      </c>
      <c r="H451" s="11"/>
      <c r="I451" s="11">
        <v>2086779.033</v>
      </c>
      <c r="J451" s="11">
        <v>3186367.781</v>
      </c>
      <c r="K451" s="11">
        <v>6161819.798</v>
      </c>
    </row>
    <row r="452" spans="2:11" ht="13.5" customHeight="1">
      <c r="B452" s="16"/>
      <c r="C452" s="10" t="s">
        <v>2</v>
      </c>
      <c r="D452" s="11">
        <v>2344033.369</v>
      </c>
      <c r="E452" s="11">
        <v>50578.906</v>
      </c>
      <c r="F452" s="11">
        <v>117027.974</v>
      </c>
      <c r="G452" s="11">
        <v>318125.9</v>
      </c>
      <c r="H452" s="11"/>
      <c r="I452" s="11">
        <v>38492.868</v>
      </c>
      <c r="J452" s="11">
        <v>58940.204</v>
      </c>
      <c r="K452" s="11">
        <v>287461.834</v>
      </c>
    </row>
    <row r="453" spans="2:11" ht="13.5" customHeight="1">
      <c r="B453" s="16"/>
      <c r="C453" s="12" t="s">
        <v>37</v>
      </c>
      <c r="D453" s="28">
        <v>334106395.218</v>
      </c>
      <c r="E453" s="28">
        <v>25593402.152</v>
      </c>
      <c r="F453" s="28">
        <v>51931838.596</v>
      </c>
      <c r="G453" s="28">
        <v>78159633.641</v>
      </c>
      <c r="H453" s="28"/>
      <c r="I453" s="28">
        <v>10483689.908</v>
      </c>
      <c r="J453" s="28">
        <v>21598228.827</v>
      </c>
      <c r="K453" s="28">
        <v>39682242.87</v>
      </c>
    </row>
    <row r="454" spans="2:11" ht="13.5" customHeight="1">
      <c r="B454" s="16"/>
      <c r="C454" s="10" t="s">
        <v>0</v>
      </c>
      <c r="D454" s="11">
        <v>26672376.713</v>
      </c>
      <c r="E454" s="11">
        <v>2647271.695</v>
      </c>
      <c r="F454" s="11">
        <v>4677023.328</v>
      </c>
      <c r="G454" s="11">
        <v>7322625.533</v>
      </c>
      <c r="H454" s="11"/>
      <c r="I454" s="11">
        <v>1623914.127</v>
      </c>
      <c r="J454" s="11">
        <v>2668856.969</v>
      </c>
      <c r="K454" s="11">
        <v>4363255.805</v>
      </c>
    </row>
    <row r="455" spans="2:11" ht="13.5" customHeight="1">
      <c r="B455" s="16"/>
      <c r="C455" s="10" t="s">
        <v>2</v>
      </c>
      <c r="D455" s="11">
        <v>307434018.505</v>
      </c>
      <c r="E455" s="11">
        <v>22946130.457</v>
      </c>
      <c r="F455" s="11">
        <v>47254815.268</v>
      </c>
      <c r="G455" s="11">
        <v>70837008.108</v>
      </c>
      <c r="H455" s="11"/>
      <c r="I455" s="11">
        <v>8859775.781</v>
      </c>
      <c r="J455" s="11">
        <v>18929371.858</v>
      </c>
      <c r="K455" s="11">
        <v>35318987.065</v>
      </c>
    </row>
    <row r="456" spans="2:11" ht="13.5" customHeight="1">
      <c r="B456" s="16"/>
      <c r="C456" s="12" t="s">
        <v>35</v>
      </c>
      <c r="D456" s="28">
        <v>35750.3044</v>
      </c>
      <c r="E456" s="28">
        <v>3991.034</v>
      </c>
      <c r="F456" s="28">
        <v>10263.2304</v>
      </c>
      <c r="G456" s="28">
        <v>13080.267199999998</v>
      </c>
      <c r="H456" s="28"/>
      <c r="I456" s="28">
        <v>401.2148746</v>
      </c>
      <c r="J456" s="28">
        <v>1198.4258746</v>
      </c>
      <c r="K456" s="28">
        <v>6995.2135720999995</v>
      </c>
    </row>
    <row r="457" spans="2:11" ht="13.5" customHeight="1">
      <c r="B457" s="16"/>
      <c r="C457" s="10" t="s">
        <v>0</v>
      </c>
      <c r="D457" s="11">
        <v>35750.3044</v>
      </c>
      <c r="E457" s="11">
        <v>3991.034</v>
      </c>
      <c r="F457" s="11">
        <v>10263.2304</v>
      </c>
      <c r="G457" s="11">
        <v>13080.267199999998</v>
      </c>
      <c r="H457" s="11"/>
      <c r="I457" s="11">
        <v>401.2148746</v>
      </c>
      <c r="J457" s="11">
        <v>1198.4258746</v>
      </c>
      <c r="K457" s="11">
        <v>6995.2135720999995</v>
      </c>
    </row>
    <row r="458" spans="2:11" ht="13.5" customHeight="1">
      <c r="B458" s="16"/>
      <c r="C458" s="10" t="s">
        <v>2</v>
      </c>
      <c r="D458" s="11">
        <v>0</v>
      </c>
      <c r="E458" s="11">
        <v>0</v>
      </c>
      <c r="F458" s="11">
        <v>0</v>
      </c>
      <c r="G458" s="11">
        <v>0</v>
      </c>
      <c r="H458" s="11"/>
      <c r="I458" s="11">
        <v>0</v>
      </c>
      <c r="J458" s="11">
        <v>0</v>
      </c>
      <c r="K458" s="11">
        <v>0</v>
      </c>
    </row>
    <row r="459" spans="2:11" ht="13.5" customHeight="1">
      <c r="B459" s="16"/>
      <c r="C459" s="12" t="s">
        <v>97</v>
      </c>
      <c r="D459" s="28">
        <v>1696492.606</v>
      </c>
      <c r="E459" s="28">
        <v>170962.21325</v>
      </c>
      <c r="F459" s="28">
        <v>219327.12861</v>
      </c>
      <c r="G459" s="28">
        <v>348409.31218</v>
      </c>
      <c r="H459" s="28"/>
      <c r="I459" s="28">
        <v>170781.10599</v>
      </c>
      <c r="J459" s="28">
        <v>219061.01668</v>
      </c>
      <c r="K459" s="28">
        <v>347647.76314999996</v>
      </c>
    </row>
    <row r="460" spans="2:11" ht="13.5" customHeight="1">
      <c r="B460" s="16"/>
      <c r="C460" s="10" t="s">
        <v>0</v>
      </c>
      <c r="D460" s="11">
        <v>1590716.056</v>
      </c>
      <c r="E460" s="11">
        <v>160745.76325</v>
      </c>
      <c r="F460" s="11">
        <v>196613.56461</v>
      </c>
      <c r="G460" s="11">
        <v>315060.85618</v>
      </c>
      <c r="H460" s="11"/>
      <c r="I460" s="11">
        <v>160613.89599000002</v>
      </c>
      <c r="J460" s="11">
        <v>196455.68468</v>
      </c>
      <c r="K460" s="11">
        <v>314374.05815</v>
      </c>
    </row>
    <row r="461" spans="2:11" ht="13.5" customHeight="1">
      <c r="B461" s="16"/>
      <c r="C461" s="10" t="s">
        <v>2</v>
      </c>
      <c r="D461" s="11">
        <v>105776.55</v>
      </c>
      <c r="E461" s="11">
        <v>10216.45</v>
      </c>
      <c r="F461" s="11">
        <v>22713.564</v>
      </c>
      <c r="G461" s="11">
        <v>33348.456</v>
      </c>
      <c r="H461" s="11"/>
      <c r="I461" s="11">
        <v>10167.21</v>
      </c>
      <c r="J461" s="11">
        <v>22605.332</v>
      </c>
      <c r="K461" s="11">
        <v>33273.705</v>
      </c>
    </row>
    <row r="462" spans="2:11" ht="13.5" customHeight="1">
      <c r="B462" s="16"/>
      <c r="C462" s="12" t="s">
        <v>36</v>
      </c>
      <c r="D462" s="28">
        <v>46923.261</v>
      </c>
      <c r="E462" s="28">
        <v>510.538</v>
      </c>
      <c r="F462" s="28">
        <v>2236.055</v>
      </c>
      <c r="G462" s="28">
        <v>13141.743</v>
      </c>
      <c r="H462" s="28"/>
      <c r="I462" s="28">
        <v>70.37586</v>
      </c>
      <c r="J462" s="28">
        <v>216.91628999999998</v>
      </c>
      <c r="K462" s="28">
        <v>3163.86811</v>
      </c>
    </row>
    <row r="463" spans="2:11" ht="13.5" customHeight="1">
      <c r="B463" s="16"/>
      <c r="C463" s="10" t="s">
        <v>0</v>
      </c>
      <c r="D463" s="11">
        <v>46923.261</v>
      </c>
      <c r="E463" s="11">
        <v>510.538</v>
      </c>
      <c r="F463" s="11">
        <v>2236.055</v>
      </c>
      <c r="G463" s="11">
        <v>13141.743</v>
      </c>
      <c r="H463" s="11"/>
      <c r="I463" s="11">
        <v>70.37586</v>
      </c>
      <c r="J463" s="11">
        <v>216.91628999999998</v>
      </c>
      <c r="K463" s="11">
        <v>3163.86811</v>
      </c>
    </row>
    <row r="464" spans="2:11" ht="13.5" customHeight="1">
      <c r="B464" s="16"/>
      <c r="C464" s="10" t="s">
        <v>2</v>
      </c>
      <c r="D464" s="11">
        <v>0</v>
      </c>
      <c r="E464" s="11">
        <v>0</v>
      </c>
      <c r="F464" s="11">
        <v>0</v>
      </c>
      <c r="G464" s="11">
        <v>0</v>
      </c>
      <c r="H464" s="11"/>
      <c r="I464" s="11">
        <v>0</v>
      </c>
      <c r="J464" s="11">
        <v>0</v>
      </c>
      <c r="K464" s="11">
        <v>0</v>
      </c>
    </row>
    <row r="465" spans="2:11" ht="21" customHeight="1">
      <c r="B465" s="16"/>
      <c r="C465" s="12" t="s">
        <v>139</v>
      </c>
      <c r="D465" s="28">
        <v>374669.716</v>
      </c>
      <c r="E465" s="28">
        <v>267</v>
      </c>
      <c r="F465" s="28">
        <v>12256.208</v>
      </c>
      <c r="G465" s="28">
        <v>59126.018</v>
      </c>
      <c r="H465" s="28"/>
      <c r="I465" s="28">
        <v>0</v>
      </c>
      <c r="J465" s="28">
        <v>11019.911</v>
      </c>
      <c r="K465" s="28">
        <v>21766.17</v>
      </c>
    </row>
    <row r="466" spans="2:11" ht="13.5" customHeight="1">
      <c r="B466" s="16"/>
      <c r="C466" s="10" t="s">
        <v>0</v>
      </c>
      <c r="D466" s="11">
        <v>374669.716</v>
      </c>
      <c r="E466" s="11">
        <v>267</v>
      </c>
      <c r="F466" s="11">
        <v>12256.208</v>
      </c>
      <c r="G466" s="11">
        <v>59126.018</v>
      </c>
      <c r="H466" s="11"/>
      <c r="I466" s="11">
        <v>0</v>
      </c>
      <c r="J466" s="11">
        <v>11019.911</v>
      </c>
      <c r="K466" s="11">
        <v>21766.17</v>
      </c>
    </row>
    <row r="467" spans="2:11" ht="13.5" customHeight="1">
      <c r="B467" s="16"/>
      <c r="C467" s="10" t="s">
        <v>2</v>
      </c>
      <c r="D467" s="11">
        <v>0</v>
      </c>
      <c r="E467" s="11">
        <v>0</v>
      </c>
      <c r="F467" s="11">
        <v>0</v>
      </c>
      <c r="G467" s="11">
        <v>0</v>
      </c>
      <c r="H467" s="11"/>
      <c r="I467" s="11">
        <v>0</v>
      </c>
      <c r="J467" s="11">
        <v>0</v>
      </c>
      <c r="K467" s="11">
        <v>0</v>
      </c>
    </row>
    <row r="468" spans="2:11" ht="13.5" customHeight="1">
      <c r="B468" s="17" t="s">
        <v>181</v>
      </c>
      <c r="C468" s="9" t="s">
        <v>17</v>
      </c>
      <c r="D468" s="28"/>
      <c r="E468" s="28"/>
      <c r="F468" s="28"/>
      <c r="G468" s="28"/>
      <c r="H468" s="11"/>
      <c r="I468" s="28"/>
      <c r="J468" s="28"/>
      <c r="K468" s="28"/>
    </row>
    <row r="469" spans="2:11" ht="13.5" customHeight="1">
      <c r="B469" s="17"/>
      <c r="C469" s="12" t="s">
        <v>23</v>
      </c>
      <c r="D469" s="28">
        <v>86039.91167</v>
      </c>
      <c r="E469" s="28">
        <v>234.668</v>
      </c>
      <c r="F469" s="28">
        <v>9189.17323</v>
      </c>
      <c r="G469" s="28">
        <v>18119.038290000004</v>
      </c>
      <c r="H469" s="28"/>
      <c r="I469" s="28">
        <v>234.668</v>
      </c>
      <c r="J469" s="28">
        <v>1059.01687</v>
      </c>
      <c r="K469" s="28">
        <v>1502.60386</v>
      </c>
    </row>
    <row r="470" spans="2:11" ht="13.5" customHeight="1">
      <c r="B470" s="17"/>
      <c r="C470" s="10" t="s">
        <v>0</v>
      </c>
      <c r="D470" s="11">
        <v>86039.91167</v>
      </c>
      <c r="E470" s="11">
        <v>234.668</v>
      </c>
      <c r="F470" s="11">
        <v>9189.17323</v>
      </c>
      <c r="G470" s="11">
        <v>18119.038290000004</v>
      </c>
      <c r="H470" s="11"/>
      <c r="I470" s="11">
        <v>234.668</v>
      </c>
      <c r="J470" s="11">
        <v>1059.01687</v>
      </c>
      <c r="K470" s="11">
        <v>1502.60386</v>
      </c>
    </row>
    <row r="471" spans="2:11" ht="13.5" customHeight="1">
      <c r="B471" s="16"/>
      <c r="C471" s="10" t="s">
        <v>2</v>
      </c>
      <c r="D471" s="11">
        <v>0</v>
      </c>
      <c r="E471" s="11">
        <v>0</v>
      </c>
      <c r="F471" s="11">
        <v>0</v>
      </c>
      <c r="G471" s="11">
        <v>0</v>
      </c>
      <c r="H471" s="11"/>
      <c r="I471" s="11">
        <v>0</v>
      </c>
      <c r="J471" s="11">
        <v>0</v>
      </c>
      <c r="K471" s="11">
        <v>0</v>
      </c>
    </row>
    <row r="472" spans="2:11" ht="13.5" customHeight="1">
      <c r="B472" s="16"/>
      <c r="C472" s="12" t="s">
        <v>152</v>
      </c>
      <c r="D472" s="28">
        <v>1840.194</v>
      </c>
      <c r="E472" s="28">
        <v>104.395</v>
      </c>
      <c r="F472" s="28">
        <v>333.79</v>
      </c>
      <c r="G472" s="28">
        <v>563.185</v>
      </c>
      <c r="H472" s="28"/>
      <c r="I472" s="28">
        <v>0</v>
      </c>
      <c r="J472" s="28">
        <v>0</v>
      </c>
      <c r="K472" s="28">
        <v>236.80999</v>
      </c>
    </row>
    <row r="473" spans="2:11" ht="13.5" customHeight="1">
      <c r="B473" s="16"/>
      <c r="C473" s="10" t="s">
        <v>0</v>
      </c>
      <c r="D473" s="11">
        <v>1840.194</v>
      </c>
      <c r="E473" s="11">
        <v>104.395</v>
      </c>
      <c r="F473" s="11">
        <v>333.79</v>
      </c>
      <c r="G473" s="11">
        <v>563.185</v>
      </c>
      <c r="H473" s="11"/>
      <c r="I473" s="11">
        <v>0</v>
      </c>
      <c r="J473" s="11">
        <v>0</v>
      </c>
      <c r="K473" s="11">
        <v>236.80999</v>
      </c>
    </row>
    <row r="474" spans="2:11" ht="13.5" customHeight="1">
      <c r="B474" s="16"/>
      <c r="C474" s="10" t="s">
        <v>2</v>
      </c>
      <c r="D474" s="11">
        <v>0</v>
      </c>
      <c r="E474" s="11">
        <v>0</v>
      </c>
      <c r="F474" s="11">
        <v>0</v>
      </c>
      <c r="G474" s="11">
        <v>0</v>
      </c>
      <c r="H474" s="11"/>
      <c r="I474" s="11">
        <v>0</v>
      </c>
      <c r="J474" s="11">
        <v>0</v>
      </c>
      <c r="K474" s="11">
        <v>0</v>
      </c>
    </row>
    <row r="475" spans="2:11" ht="21" customHeight="1">
      <c r="B475" s="16"/>
      <c r="C475" s="12" t="s">
        <v>46</v>
      </c>
      <c r="D475" s="28">
        <v>96109.9865</v>
      </c>
      <c r="E475" s="28">
        <v>1000</v>
      </c>
      <c r="F475" s="28">
        <v>9946.59583</v>
      </c>
      <c r="G475" s="28">
        <v>20699.78459</v>
      </c>
      <c r="H475" s="28"/>
      <c r="I475" s="28">
        <v>0</v>
      </c>
      <c r="J475" s="28">
        <v>0</v>
      </c>
      <c r="K475" s="28">
        <v>2613.43876</v>
      </c>
    </row>
    <row r="476" spans="2:11" ht="13.5" customHeight="1">
      <c r="B476" s="16"/>
      <c r="C476" s="10" t="s">
        <v>0</v>
      </c>
      <c r="D476" s="11">
        <v>96109.9865</v>
      </c>
      <c r="E476" s="11">
        <v>1000</v>
      </c>
      <c r="F476" s="11">
        <v>9946.59583</v>
      </c>
      <c r="G476" s="11">
        <v>20699.78459</v>
      </c>
      <c r="H476" s="11"/>
      <c r="I476" s="11">
        <v>0</v>
      </c>
      <c r="J476" s="11">
        <v>0</v>
      </c>
      <c r="K476" s="11">
        <v>2613.43876</v>
      </c>
    </row>
    <row r="477" spans="2:11" ht="13.5" customHeight="1">
      <c r="B477" s="16"/>
      <c r="C477" s="10" t="s">
        <v>2</v>
      </c>
      <c r="D477" s="11">
        <v>0</v>
      </c>
      <c r="E477" s="11">
        <v>0</v>
      </c>
      <c r="F477" s="11">
        <v>0</v>
      </c>
      <c r="G477" s="11">
        <v>0</v>
      </c>
      <c r="H477" s="11"/>
      <c r="I477" s="11">
        <v>0</v>
      </c>
      <c r="J477" s="11">
        <v>0</v>
      </c>
      <c r="K477" s="11">
        <v>0</v>
      </c>
    </row>
    <row r="478" spans="2:11" ht="13.5" customHeight="1">
      <c r="B478" s="16"/>
      <c r="C478" s="13" t="s">
        <v>224</v>
      </c>
      <c r="D478" s="28">
        <v>893.9037900000001</v>
      </c>
      <c r="E478" s="28">
        <v>74.49198</v>
      </c>
      <c r="F478" s="28">
        <v>148.98396</v>
      </c>
      <c r="G478" s="28">
        <v>223.47594</v>
      </c>
      <c r="H478" s="28"/>
      <c r="I478" s="28">
        <v>30.852169999999997</v>
      </c>
      <c r="J478" s="28">
        <v>61.704339999999995</v>
      </c>
      <c r="K478" s="28">
        <v>92.55650999999999</v>
      </c>
    </row>
    <row r="479" spans="2:11" ht="13.5" customHeight="1">
      <c r="B479" s="16"/>
      <c r="C479" s="10" t="s">
        <v>0</v>
      </c>
      <c r="D479" s="11">
        <v>893.9037900000001</v>
      </c>
      <c r="E479" s="11">
        <v>74.49198</v>
      </c>
      <c r="F479" s="11">
        <v>148.98396</v>
      </c>
      <c r="G479" s="11">
        <v>223.47594</v>
      </c>
      <c r="H479" s="11"/>
      <c r="I479" s="11">
        <v>30.852169999999997</v>
      </c>
      <c r="J479" s="11">
        <v>61.704339999999995</v>
      </c>
      <c r="K479" s="11">
        <v>92.55650999999999</v>
      </c>
    </row>
    <row r="480" spans="2:11" ht="13.5" customHeight="1">
      <c r="B480" s="16"/>
      <c r="C480" s="10" t="s">
        <v>2</v>
      </c>
      <c r="D480" s="11">
        <v>0</v>
      </c>
      <c r="E480" s="11">
        <v>0</v>
      </c>
      <c r="F480" s="11">
        <v>0</v>
      </c>
      <c r="G480" s="11">
        <v>0</v>
      </c>
      <c r="H480" s="11"/>
      <c r="I480" s="11">
        <v>0</v>
      </c>
      <c r="J480" s="11">
        <v>0</v>
      </c>
      <c r="K480" s="11">
        <v>0</v>
      </c>
    </row>
    <row r="481" spans="2:11" ht="21" customHeight="1">
      <c r="B481" s="16"/>
      <c r="C481" s="13" t="s">
        <v>135</v>
      </c>
      <c r="D481" s="28">
        <v>99392.10950000002</v>
      </c>
      <c r="E481" s="28">
        <v>180.91613</v>
      </c>
      <c r="F481" s="28">
        <v>361.83228</v>
      </c>
      <c r="G481" s="28">
        <v>766.99841</v>
      </c>
      <c r="H481" s="28"/>
      <c r="I481" s="28">
        <v>180.91613</v>
      </c>
      <c r="J481" s="28">
        <v>361.83225</v>
      </c>
      <c r="K481" s="28">
        <v>450.59573</v>
      </c>
    </row>
    <row r="482" spans="2:11" ht="13.5" customHeight="1">
      <c r="B482" s="16"/>
      <c r="C482" s="10" t="s">
        <v>0</v>
      </c>
      <c r="D482" s="11">
        <v>99392.10950000002</v>
      </c>
      <c r="E482" s="11">
        <v>180.91613</v>
      </c>
      <c r="F482" s="11">
        <v>361.83228</v>
      </c>
      <c r="G482" s="11">
        <v>766.99841</v>
      </c>
      <c r="H482" s="11"/>
      <c r="I482" s="11">
        <v>180.91613</v>
      </c>
      <c r="J482" s="11">
        <v>361.83225</v>
      </c>
      <c r="K482" s="11">
        <v>450.59573</v>
      </c>
    </row>
    <row r="483" spans="2:11" ht="13.5" customHeight="1">
      <c r="B483" s="16"/>
      <c r="C483" s="10" t="s">
        <v>2</v>
      </c>
      <c r="D483" s="11">
        <v>0</v>
      </c>
      <c r="E483" s="11">
        <v>0</v>
      </c>
      <c r="F483" s="11">
        <v>0</v>
      </c>
      <c r="G483" s="11">
        <v>0</v>
      </c>
      <c r="H483" s="11"/>
      <c r="I483" s="11">
        <v>0</v>
      </c>
      <c r="J483" s="11">
        <v>0</v>
      </c>
      <c r="K483" s="11">
        <v>0</v>
      </c>
    </row>
    <row r="484" spans="2:11" ht="13.5" customHeight="1">
      <c r="B484" s="16"/>
      <c r="C484" s="12" t="s">
        <v>42</v>
      </c>
      <c r="D484" s="28">
        <v>134045.14331</v>
      </c>
      <c r="E484" s="28">
        <v>9855.26658</v>
      </c>
      <c r="F484" s="28">
        <v>19710.53516</v>
      </c>
      <c r="G484" s="28">
        <v>31281.280740000002</v>
      </c>
      <c r="H484" s="28"/>
      <c r="I484" s="28">
        <v>9366.030698709697</v>
      </c>
      <c r="J484" s="28">
        <v>18879.719288709697</v>
      </c>
      <c r="K484" s="28">
        <v>25942.133868709694</v>
      </c>
    </row>
    <row r="485" spans="2:11" ht="13.5" customHeight="1">
      <c r="B485" s="16"/>
      <c r="C485" s="10" t="s">
        <v>0</v>
      </c>
      <c r="D485" s="11">
        <v>134045.14331</v>
      </c>
      <c r="E485" s="11">
        <v>9855.26658</v>
      </c>
      <c r="F485" s="11">
        <v>19710.53516</v>
      </c>
      <c r="G485" s="11">
        <v>31281.280740000002</v>
      </c>
      <c r="H485" s="11"/>
      <c r="I485" s="11">
        <v>9366.030698709697</v>
      </c>
      <c r="J485" s="11">
        <v>18879.719288709697</v>
      </c>
      <c r="K485" s="11">
        <v>25942.133868709694</v>
      </c>
    </row>
    <row r="486" spans="2:11" ht="13.5" customHeight="1">
      <c r="B486" s="16"/>
      <c r="C486" s="10" t="s">
        <v>2</v>
      </c>
      <c r="D486" s="11">
        <v>0</v>
      </c>
      <c r="E486" s="11">
        <v>0</v>
      </c>
      <c r="F486" s="11">
        <v>0</v>
      </c>
      <c r="G486" s="11">
        <v>0</v>
      </c>
      <c r="H486" s="11"/>
      <c r="I486" s="11">
        <v>0</v>
      </c>
      <c r="J486" s="11">
        <v>0</v>
      </c>
      <c r="K486" s="11">
        <v>0</v>
      </c>
    </row>
    <row r="487" spans="2:11" ht="13.5" customHeight="1">
      <c r="B487" s="16"/>
      <c r="C487" s="12" t="s">
        <v>136</v>
      </c>
      <c r="D487" s="28">
        <v>89719.7329675</v>
      </c>
      <c r="E487" s="28">
        <v>47325.76259</v>
      </c>
      <c r="F487" s="28">
        <v>52346.83132999999</v>
      </c>
      <c r="G487" s="28">
        <v>58340.92355</v>
      </c>
      <c r="H487" s="28"/>
      <c r="I487" s="28">
        <v>46784.426369999994</v>
      </c>
      <c r="J487" s="28">
        <v>49535.76425</v>
      </c>
      <c r="K487" s="28">
        <v>51288.54289</v>
      </c>
    </row>
    <row r="488" spans="2:11" ht="13.5" customHeight="1">
      <c r="B488" s="16"/>
      <c r="C488" s="10" t="s">
        <v>0</v>
      </c>
      <c r="D488" s="11">
        <v>89719.7329675</v>
      </c>
      <c r="E488" s="11">
        <v>47325.76259</v>
      </c>
      <c r="F488" s="11">
        <v>52346.83132999999</v>
      </c>
      <c r="G488" s="11">
        <v>58340.92355</v>
      </c>
      <c r="H488" s="11"/>
      <c r="I488" s="11">
        <v>46784.426369999994</v>
      </c>
      <c r="J488" s="11">
        <v>49535.76425</v>
      </c>
      <c r="K488" s="11">
        <v>51288.54289</v>
      </c>
    </row>
    <row r="489" spans="2:11" ht="13.5" customHeight="1">
      <c r="B489" s="16"/>
      <c r="C489" s="10" t="s">
        <v>2</v>
      </c>
      <c r="D489" s="11">
        <v>0</v>
      </c>
      <c r="E489" s="11">
        <v>0</v>
      </c>
      <c r="F489" s="11">
        <v>0</v>
      </c>
      <c r="G489" s="11">
        <v>0</v>
      </c>
      <c r="H489" s="11"/>
      <c r="I489" s="11">
        <v>0</v>
      </c>
      <c r="J489" s="11">
        <v>0</v>
      </c>
      <c r="K489" s="11">
        <v>0</v>
      </c>
    </row>
    <row r="490" spans="2:11" ht="13.5" customHeight="1">
      <c r="B490" s="16"/>
      <c r="C490" s="12" t="s">
        <v>137</v>
      </c>
      <c r="D490" s="28">
        <v>3509.953868</v>
      </c>
      <c r="E490" s="28">
        <v>170.452459</v>
      </c>
      <c r="F490" s="28">
        <v>340.904918</v>
      </c>
      <c r="G490" s="28">
        <v>511.357377</v>
      </c>
      <c r="H490" s="28"/>
      <c r="I490" s="28">
        <v>76.89858</v>
      </c>
      <c r="J490" s="28">
        <v>76.89858</v>
      </c>
      <c r="K490" s="28">
        <v>76.89858</v>
      </c>
    </row>
    <row r="491" spans="2:11" ht="13.5" customHeight="1">
      <c r="B491" s="16"/>
      <c r="C491" s="10" t="s">
        <v>0</v>
      </c>
      <c r="D491" s="11">
        <v>3509.953868</v>
      </c>
      <c r="E491" s="11">
        <v>170.452459</v>
      </c>
      <c r="F491" s="11">
        <v>340.904918</v>
      </c>
      <c r="G491" s="11">
        <v>511.357377</v>
      </c>
      <c r="H491" s="11"/>
      <c r="I491" s="11">
        <v>76.89858</v>
      </c>
      <c r="J491" s="11">
        <v>76.89858</v>
      </c>
      <c r="K491" s="11">
        <v>76.89858</v>
      </c>
    </row>
    <row r="492" spans="2:11" ht="13.5" customHeight="1">
      <c r="B492" s="16"/>
      <c r="C492" s="10" t="s">
        <v>2</v>
      </c>
      <c r="D492" s="11">
        <v>0</v>
      </c>
      <c r="E492" s="11">
        <v>0</v>
      </c>
      <c r="F492" s="11">
        <v>0</v>
      </c>
      <c r="G492" s="11">
        <v>0</v>
      </c>
      <c r="H492" s="11"/>
      <c r="I492" s="11">
        <v>0</v>
      </c>
      <c r="J492" s="11">
        <v>0</v>
      </c>
      <c r="K492" s="11">
        <v>0</v>
      </c>
    </row>
    <row r="493" spans="2:11" ht="13.5" customHeight="1">
      <c r="B493" s="16" t="s">
        <v>182</v>
      </c>
      <c r="C493" s="9" t="s">
        <v>18</v>
      </c>
      <c r="D493" s="28"/>
      <c r="E493" s="28"/>
      <c r="F493" s="28"/>
      <c r="G493" s="28"/>
      <c r="H493" s="11"/>
      <c r="I493" s="28"/>
      <c r="J493" s="28"/>
      <c r="K493" s="28"/>
    </row>
    <row r="494" spans="2:11" ht="13.5" customHeight="1">
      <c r="B494" s="16"/>
      <c r="C494" s="12" t="s">
        <v>23</v>
      </c>
      <c r="D494" s="28">
        <v>80465.10261</v>
      </c>
      <c r="E494" s="28">
        <v>135.78901000000002</v>
      </c>
      <c r="F494" s="28">
        <v>6245.590139999999</v>
      </c>
      <c r="G494" s="28">
        <v>12734.34188</v>
      </c>
      <c r="H494" s="28"/>
      <c r="I494" s="28">
        <v>0</v>
      </c>
      <c r="J494" s="28">
        <v>4235.370309999999</v>
      </c>
      <c r="K494" s="28">
        <v>8591.94226</v>
      </c>
    </row>
    <row r="495" spans="2:11" ht="13.5" customHeight="1">
      <c r="B495" s="16"/>
      <c r="C495" s="10" t="s">
        <v>0</v>
      </c>
      <c r="D495" s="11">
        <v>80465.10261</v>
      </c>
      <c r="E495" s="11">
        <v>135.78901000000002</v>
      </c>
      <c r="F495" s="11">
        <v>6245.590139999999</v>
      </c>
      <c r="G495" s="11">
        <v>12734.34188</v>
      </c>
      <c r="H495" s="11"/>
      <c r="I495" s="11">
        <v>0</v>
      </c>
      <c r="J495" s="11">
        <v>4235.370309999999</v>
      </c>
      <c r="K495" s="11">
        <v>8591.94226</v>
      </c>
    </row>
    <row r="496" spans="2:11" ht="13.5" customHeight="1">
      <c r="B496" s="16"/>
      <c r="C496" s="10" t="s">
        <v>2</v>
      </c>
      <c r="D496" s="11">
        <v>0</v>
      </c>
      <c r="E496" s="11">
        <v>0</v>
      </c>
      <c r="F496" s="11">
        <v>0</v>
      </c>
      <c r="G496" s="11">
        <v>0</v>
      </c>
      <c r="H496" s="11"/>
      <c r="I496" s="11">
        <v>0</v>
      </c>
      <c r="J496" s="11">
        <v>0</v>
      </c>
      <c r="K496" s="11">
        <v>0</v>
      </c>
    </row>
    <row r="497" spans="2:11" ht="13.5" customHeight="1">
      <c r="B497" s="16"/>
      <c r="C497" s="12" t="s">
        <v>141</v>
      </c>
      <c r="D497" s="28">
        <v>8569.344</v>
      </c>
      <c r="E497" s="28">
        <v>851.881</v>
      </c>
      <c r="F497" s="28">
        <v>1703.763</v>
      </c>
      <c r="G497" s="28">
        <v>2493.897</v>
      </c>
      <c r="H497" s="28"/>
      <c r="I497" s="28">
        <v>851.881</v>
      </c>
      <c r="J497" s="28">
        <v>1260.988</v>
      </c>
      <c r="K497" s="28">
        <v>1742.955</v>
      </c>
    </row>
    <row r="498" spans="2:11" ht="13.5" customHeight="1">
      <c r="B498" s="16"/>
      <c r="C498" s="10" t="s">
        <v>0</v>
      </c>
      <c r="D498" s="11">
        <v>8569.344</v>
      </c>
      <c r="E498" s="11">
        <v>851.881</v>
      </c>
      <c r="F498" s="11">
        <v>1703.763</v>
      </c>
      <c r="G498" s="11">
        <v>2493.897</v>
      </c>
      <c r="H498" s="11"/>
      <c r="I498" s="11">
        <v>851.881</v>
      </c>
      <c r="J498" s="11">
        <v>1260.988</v>
      </c>
      <c r="K498" s="11">
        <v>1742.955</v>
      </c>
    </row>
    <row r="499" spans="2:11" ht="13.5" customHeight="1">
      <c r="B499" s="16"/>
      <c r="C499" s="10" t="s">
        <v>2</v>
      </c>
      <c r="D499" s="11">
        <v>0</v>
      </c>
      <c r="E499" s="11">
        <v>0</v>
      </c>
      <c r="F499" s="11">
        <v>0</v>
      </c>
      <c r="G499" s="11">
        <v>0</v>
      </c>
      <c r="H499" s="11"/>
      <c r="I499" s="11">
        <v>0</v>
      </c>
      <c r="J499" s="11">
        <v>0</v>
      </c>
      <c r="K499" s="11">
        <v>0</v>
      </c>
    </row>
    <row r="500" spans="2:11" ht="21" customHeight="1">
      <c r="B500" s="16"/>
      <c r="C500" s="12" t="s">
        <v>44</v>
      </c>
      <c r="D500" s="28">
        <v>1561286.55719</v>
      </c>
      <c r="E500" s="28">
        <v>111103.713</v>
      </c>
      <c r="F500" s="28">
        <v>280207.426</v>
      </c>
      <c r="G500" s="28">
        <v>393311.14</v>
      </c>
      <c r="H500" s="28"/>
      <c r="I500" s="28">
        <v>0</v>
      </c>
      <c r="J500" s="28">
        <v>0</v>
      </c>
      <c r="K500" s="28">
        <v>160109.88166999997</v>
      </c>
    </row>
    <row r="501" spans="2:11" ht="13.5" customHeight="1">
      <c r="B501" s="16"/>
      <c r="C501" s="10" t="s">
        <v>0</v>
      </c>
      <c r="D501" s="11">
        <v>1561286.55719</v>
      </c>
      <c r="E501" s="11">
        <v>111103.713</v>
      </c>
      <c r="F501" s="11">
        <v>280207.426</v>
      </c>
      <c r="G501" s="11">
        <v>393311.14</v>
      </c>
      <c r="H501" s="11"/>
      <c r="I501" s="11">
        <v>0</v>
      </c>
      <c r="J501" s="11">
        <v>0</v>
      </c>
      <c r="K501" s="11">
        <v>160109.88166999997</v>
      </c>
    </row>
    <row r="502" spans="2:11" ht="13.5" customHeight="1">
      <c r="B502" s="16"/>
      <c r="C502" s="10" t="s">
        <v>2</v>
      </c>
      <c r="D502" s="11">
        <v>0</v>
      </c>
      <c r="E502" s="11">
        <v>0</v>
      </c>
      <c r="F502" s="11">
        <v>0</v>
      </c>
      <c r="G502" s="11">
        <v>0</v>
      </c>
      <c r="H502" s="11"/>
      <c r="I502" s="11">
        <v>0</v>
      </c>
      <c r="J502" s="11">
        <v>0</v>
      </c>
      <c r="K502" s="11">
        <v>0</v>
      </c>
    </row>
    <row r="503" spans="2:11" ht="13.5" customHeight="1">
      <c r="B503" s="16"/>
      <c r="C503" s="12" t="s">
        <v>151</v>
      </c>
      <c r="D503" s="28">
        <v>2349.8766499999997</v>
      </c>
      <c r="E503" s="28">
        <v>15.073</v>
      </c>
      <c r="F503" s="28">
        <v>30.146</v>
      </c>
      <c r="G503" s="28">
        <v>45.219120000000004</v>
      </c>
      <c r="H503" s="28"/>
      <c r="I503" s="28">
        <v>15.073</v>
      </c>
      <c r="J503" s="28">
        <v>30.146</v>
      </c>
      <c r="K503" s="28">
        <v>45.219</v>
      </c>
    </row>
    <row r="504" spans="2:11" ht="13.5" customHeight="1">
      <c r="B504" s="16"/>
      <c r="C504" s="10" t="s">
        <v>0</v>
      </c>
      <c r="D504" s="11">
        <v>2349.8766499999997</v>
      </c>
      <c r="E504" s="11">
        <v>15.073</v>
      </c>
      <c r="F504" s="11">
        <v>30.146</v>
      </c>
      <c r="G504" s="11">
        <v>45.219120000000004</v>
      </c>
      <c r="H504" s="11"/>
      <c r="I504" s="11">
        <v>15.073</v>
      </c>
      <c r="J504" s="11">
        <v>30.146</v>
      </c>
      <c r="K504" s="11">
        <v>45.219</v>
      </c>
    </row>
    <row r="505" spans="2:11" ht="13.5" customHeight="1">
      <c r="B505" s="16"/>
      <c r="C505" s="10" t="s">
        <v>2</v>
      </c>
      <c r="D505" s="11">
        <v>0</v>
      </c>
      <c r="E505" s="11">
        <v>0</v>
      </c>
      <c r="F505" s="11">
        <v>0</v>
      </c>
      <c r="G505" s="11">
        <v>0</v>
      </c>
      <c r="H505" s="11"/>
      <c r="I505" s="11">
        <v>0</v>
      </c>
      <c r="J505" s="11">
        <v>0</v>
      </c>
      <c r="K505" s="11">
        <v>0</v>
      </c>
    </row>
    <row r="506" spans="2:11" ht="13.5" customHeight="1">
      <c r="B506" s="16"/>
      <c r="C506" s="12" t="s">
        <v>140</v>
      </c>
      <c r="D506" s="28">
        <v>33789.924</v>
      </c>
      <c r="E506" s="28">
        <v>1106.842</v>
      </c>
      <c r="F506" s="28">
        <v>1837.098</v>
      </c>
      <c r="G506" s="28">
        <v>2943.963</v>
      </c>
      <c r="H506" s="28"/>
      <c r="I506" s="28">
        <v>45.955</v>
      </c>
      <c r="J506" s="28">
        <v>102.64</v>
      </c>
      <c r="K506" s="28">
        <v>542.49897</v>
      </c>
    </row>
    <row r="507" spans="2:11" ht="13.5" customHeight="1">
      <c r="B507" s="16"/>
      <c r="C507" s="10" t="s">
        <v>0</v>
      </c>
      <c r="D507" s="11">
        <v>33789.924</v>
      </c>
      <c r="E507" s="11">
        <v>1106.842</v>
      </c>
      <c r="F507" s="11">
        <v>1837.098</v>
      </c>
      <c r="G507" s="11">
        <v>2943.963</v>
      </c>
      <c r="H507" s="11"/>
      <c r="I507" s="11">
        <v>45.955</v>
      </c>
      <c r="J507" s="11">
        <v>102.64</v>
      </c>
      <c r="K507" s="11">
        <v>542.49897</v>
      </c>
    </row>
    <row r="508" spans="2:11" ht="13.5" customHeight="1">
      <c r="B508" s="16"/>
      <c r="C508" s="10" t="s">
        <v>2</v>
      </c>
      <c r="D508" s="11">
        <v>0</v>
      </c>
      <c r="E508" s="11">
        <v>0</v>
      </c>
      <c r="F508" s="11">
        <v>0</v>
      </c>
      <c r="G508" s="11">
        <v>0</v>
      </c>
      <c r="H508" s="11"/>
      <c r="I508" s="11">
        <v>0</v>
      </c>
      <c r="J508" s="11">
        <v>0</v>
      </c>
      <c r="K508" s="11">
        <v>0</v>
      </c>
    </row>
    <row r="509" spans="2:11" ht="13.5" customHeight="1">
      <c r="B509" s="16"/>
      <c r="C509" s="13" t="s">
        <v>38</v>
      </c>
      <c r="D509" s="28">
        <v>158909.892</v>
      </c>
      <c r="E509" s="28">
        <v>10526.635</v>
      </c>
      <c r="F509" s="28">
        <v>23532.724</v>
      </c>
      <c r="G509" s="28">
        <v>55138.89</v>
      </c>
      <c r="H509" s="28"/>
      <c r="I509" s="28">
        <v>1038.511</v>
      </c>
      <c r="J509" s="28">
        <v>6362.52206</v>
      </c>
      <c r="K509" s="28">
        <v>33443.080649999996</v>
      </c>
    </row>
    <row r="510" spans="2:11" ht="13.5" customHeight="1">
      <c r="B510" s="16"/>
      <c r="C510" s="14" t="s">
        <v>0</v>
      </c>
      <c r="D510" s="11">
        <v>154152.534</v>
      </c>
      <c r="E510" s="11">
        <v>10526.635</v>
      </c>
      <c r="F510" s="11">
        <v>23113.68</v>
      </c>
      <c r="G510" s="11">
        <v>54446.912</v>
      </c>
      <c r="H510" s="11"/>
      <c r="I510" s="11">
        <v>1038.511</v>
      </c>
      <c r="J510" s="11">
        <v>6139.83906</v>
      </c>
      <c r="K510" s="11">
        <v>33110.56865</v>
      </c>
    </row>
    <row r="511" spans="2:11" ht="13.5" customHeight="1">
      <c r="B511" s="16"/>
      <c r="C511" s="14" t="s">
        <v>2</v>
      </c>
      <c r="D511" s="11">
        <v>4757.358</v>
      </c>
      <c r="E511" s="11">
        <v>0</v>
      </c>
      <c r="F511" s="11">
        <v>419.044</v>
      </c>
      <c r="G511" s="11">
        <v>691.978</v>
      </c>
      <c r="H511" s="11"/>
      <c r="I511" s="11">
        <v>0</v>
      </c>
      <c r="J511" s="11">
        <v>222.683</v>
      </c>
      <c r="K511" s="11">
        <v>332.512</v>
      </c>
    </row>
    <row r="512" spans="2:11" ht="13.5" customHeight="1">
      <c r="B512" s="16" t="s">
        <v>183</v>
      </c>
      <c r="C512" s="7" t="s">
        <v>78</v>
      </c>
      <c r="D512" s="28">
        <v>281372.826</v>
      </c>
      <c r="E512" s="28">
        <v>23447.736</v>
      </c>
      <c r="F512" s="28">
        <v>46895.471</v>
      </c>
      <c r="G512" s="28">
        <v>70343.207</v>
      </c>
      <c r="H512" s="28"/>
      <c r="I512" s="28">
        <v>0</v>
      </c>
      <c r="J512" s="28">
        <v>0</v>
      </c>
      <c r="K512" s="28">
        <v>9031.951</v>
      </c>
    </row>
    <row r="513" spans="2:11" ht="13.5" customHeight="1">
      <c r="B513" s="16"/>
      <c r="C513" s="10" t="s">
        <v>0</v>
      </c>
      <c r="D513" s="11">
        <v>281372.826</v>
      </c>
      <c r="E513" s="11">
        <v>23447.736</v>
      </c>
      <c r="F513" s="11">
        <v>46895.471</v>
      </c>
      <c r="G513" s="11">
        <v>70343.207</v>
      </c>
      <c r="H513" s="11"/>
      <c r="I513" s="11">
        <v>0</v>
      </c>
      <c r="J513" s="11">
        <v>0</v>
      </c>
      <c r="K513" s="11">
        <v>9031.951</v>
      </c>
    </row>
    <row r="514" spans="2:11" ht="13.5" customHeight="1">
      <c r="B514" s="16"/>
      <c r="C514" s="10" t="s">
        <v>2</v>
      </c>
      <c r="D514" s="11">
        <v>0</v>
      </c>
      <c r="E514" s="11">
        <v>0</v>
      </c>
      <c r="F514" s="11">
        <v>0</v>
      </c>
      <c r="G514" s="11">
        <v>0</v>
      </c>
      <c r="H514" s="11"/>
      <c r="I514" s="11">
        <v>0</v>
      </c>
      <c r="J514" s="11">
        <v>0</v>
      </c>
      <c r="K514" s="11">
        <v>0</v>
      </c>
    </row>
    <row r="515" spans="2:11" ht="13.5" customHeight="1">
      <c r="B515" s="16" t="s">
        <v>184</v>
      </c>
      <c r="C515" s="7" t="s">
        <v>110</v>
      </c>
      <c r="D515" s="28">
        <v>80128.94475</v>
      </c>
      <c r="E515" s="28">
        <v>131.64164000000002</v>
      </c>
      <c r="F515" s="28">
        <v>5640.4655</v>
      </c>
      <c r="G515" s="28">
        <v>12580.179970000001</v>
      </c>
      <c r="H515" s="28"/>
      <c r="I515" s="28">
        <v>0</v>
      </c>
      <c r="J515" s="28">
        <v>4577.55596</v>
      </c>
      <c r="K515" s="28">
        <v>10494.61444</v>
      </c>
    </row>
    <row r="516" spans="2:11" ht="13.5" customHeight="1">
      <c r="B516" s="16"/>
      <c r="C516" s="10" t="s">
        <v>0</v>
      </c>
      <c r="D516" s="11">
        <v>80128.94475</v>
      </c>
      <c r="E516" s="11">
        <v>131.64164000000002</v>
      </c>
      <c r="F516" s="11">
        <v>5640.4655</v>
      </c>
      <c r="G516" s="11">
        <v>12580.179970000001</v>
      </c>
      <c r="H516" s="11"/>
      <c r="I516" s="11">
        <v>0</v>
      </c>
      <c r="J516" s="11">
        <v>4577.55596</v>
      </c>
      <c r="K516" s="11">
        <v>10494.61444</v>
      </c>
    </row>
    <row r="517" spans="2:11" ht="13.5" customHeight="1">
      <c r="B517" s="16"/>
      <c r="C517" s="10" t="s">
        <v>2</v>
      </c>
      <c r="D517" s="11">
        <v>0</v>
      </c>
      <c r="E517" s="11">
        <v>0</v>
      </c>
      <c r="F517" s="11">
        <v>0</v>
      </c>
      <c r="G517" s="11">
        <v>0</v>
      </c>
      <c r="H517" s="11"/>
      <c r="I517" s="11">
        <v>0</v>
      </c>
      <c r="J517" s="11">
        <v>0</v>
      </c>
      <c r="K517" s="11">
        <v>0</v>
      </c>
    </row>
    <row r="518" spans="2:11" ht="13.5" customHeight="1">
      <c r="B518" s="16" t="s">
        <v>226</v>
      </c>
      <c r="C518" s="15" t="s">
        <v>227</v>
      </c>
      <c r="D518" s="28">
        <v>2000.08476</v>
      </c>
      <c r="E518" s="28">
        <v>350.89304</v>
      </c>
      <c r="F518" s="28">
        <v>500.81956</v>
      </c>
      <c r="G518" s="28">
        <v>650.74608</v>
      </c>
      <c r="H518" s="28"/>
      <c r="I518" s="28">
        <v>350.89304</v>
      </c>
      <c r="J518" s="28">
        <v>500.81956</v>
      </c>
      <c r="K518" s="28">
        <v>610.14608</v>
      </c>
    </row>
    <row r="519" spans="2:11" ht="13.5" customHeight="1">
      <c r="B519" s="16"/>
      <c r="C519" s="14" t="s">
        <v>0</v>
      </c>
      <c r="D519" s="11">
        <v>2000.08476</v>
      </c>
      <c r="E519" s="11">
        <v>350.89304</v>
      </c>
      <c r="F519" s="11">
        <v>500.81956</v>
      </c>
      <c r="G519" s="11">
        <v>650.74608</v>
      </c>
      <c r="H519" s="11"/>
      <c r="I519" s="11">
        <v>350.89304</v>
      </c>
      <c r="J519" s="11">
        <v>500.81956</v>
      </c>
      <c r="K519" s="11">
        <v>610.14608</v>
      </c>
    </row>
    <row r="520" spans="2:11" ht="13.5" customHeight="1">
      <c r="B520" s="16"/>
      <c r="C520" s="14" t="s">
        <v>2</v>
      </c>
      <c r="D520" s="11">
        <v>0</v>
      </c>
      <c r="E520" s="11">
        <v>0</v>
      </c>
      <c r="F520" s="11">
        <v>0</v>
      </c>
      <c r="G520" s="11">
        <v>0</v>
      </c>
      <c r="H520" s="11"/>
      <c r="I520" s="11">
        <v>0</v>
      </c>
      <c r="J520" s="11">
        <v>0</v>
      </c>
      <c r="K520" s="11">
        <v>0</v>
      </c>
    </row>
    <row r="521" spans="2:11" ht="13.5" customHeight="1">
      <c r="B521" s="16" t="s">
        <v>185</v>
      </c>
      <c r="C521" s="9" t="s">
        <v>19</v>
      </c>
      <c r="D521" s="28">
        <v>37280.61893</v>
      </c>
      <c r="E521" s="28">
        <v>2495.04075</v>
      </c>
      <c r="F521" s="28">
        <v>4990.0815</v>
      </c>
      <c r="G521" s="28">
        <v>7485.122240000001</v>
      </c>
      <c r="H521" s="28"/>
      <c r="I521" s="28">
        <v>0</v>
      </c>
      <c r="J521" s="28">
        <v>20.75889</v>
      </c>
      <c r="K521" s="28">
        <v>2978.1408099999994</v>
      </c>
    </row>
    <row r="522" spans="2:11" ht="13.5" customHeight="1">
      <c r="B522" s="16"/>
      <c r="C522" s="10" t="s">
        <v>0</v>
      </c>
      <c r="D522" s="11">
        <v>37280.61893</v>
      </c>
      <c r="E522" s="11">
        <v>2495.04075</v>
      </c>
      <c r="F522" s="11">
        <v>4990.0815</v>
      </c>
      <c r="G522" s="11">
        <v>7485.122240000001</v>
      </c>
      <c r="H522" s="11"/>
      <c r="I522" s="11">
        <v>0</v>
      </c>
      <c r="J522" s="11">
        <v>20.75889</v>
      </c>
      <c r="K522" s="11">
        <v>2978.1408099999994</v>
      </c>
    </row>
    <row r="523" spans="2:11" ht="13.5" customHeight="1">
      <c r="B523" s="16"/>
      <c r="C523" s="10" t="s">
        <v>2</v>
      </c>
      <c r="D523" s="11">
        <v>0</v>
      </c>
      <c r="E523" s="11">
        <v>0</v>
      </c>
      <c r="F523" s="11">
        <v>0</v>
      </c>
      <c r="G523" s="11">
        <v>0</v>
      </c>
      <c r="H523" s="11"/>
      <c r="I523" s="11">
        <v>0</v>
      </c>
      <c r="J523" s="11">
        <v>0</v>
      </c>
      <c r="K523" s="11">
        <v>0</v>
      </c>
    </row>
    <row r="524" spans="2:11" ht="13.5" customHeight="1">
      <c r="B524" s="16" t="s">
        <v>186</v>
      </c>
      <c r="C524" s="9" t="s">
        <v>20</v>
      </c>
      <c r="D524" s="28">
        <v>3720298.61848</v>
      </c>
      <c r="E524" s="28">
        <v>6598.02498</v>
      </c>
      <c r="F524" s="28">
        <v>145118.10822</v>
      </c>
      <c r="G524" s="28">
        <v>252855.34944999998</v>
      </c>
      <c r="H524" s="28"/>
      <c r="I524" s="28">
        <v>6598.02498</v>
      </c>
      <c r="J524" s="28">
        <v>145118.10822</v>
      </c>
      <c r="K524" s="28">
        <v>252855.34944999998</v>
      </c>
    </row>
    <row r="525" spans="2:11" ht="13.5" customHeight="1">
      <c r="B525" s="16"/>
      <c r="C525" s="10" t="s">
        <v>0</v>
      </c>
      <c r="D525" s="11">
        <v>2675168.61848</v>
      </c>
      <c r="E525" s="11">
        <v>6598.02498</v>
      </c>
      <c r="F525" s="11">
        <v>145118.10822</v>
      </c>
      <c r="G525" s="11">
        <v>183466.48</v>
      </c>
      <c r="H525" s="11"/>
      <c r="I525" s="11">
        <v>6598.02498</v>
      </c>
      <c r="J525" s="11">
        <v>145118.10822</v>
      </c>
      <c r="K525" s="11">
        <v>183466.48</v>
      </c>
    </row>
    <row r="526" spans="2:11" ht="13.5" customHeight="1">
      <c r="B526" s="16"/>
      <c r="C526" s="10" t="s">
        <v>2</v>
      </c>
      <c r="D526" s="11">
        <v>1045130</v>
      </c>
      <c r="E526" s="11">
        <v>0</v>
      </c>
      <c r="F526" s="11">
        <v>0</v>
      </c>
      <c r="G526" s="11">
        <v>69388.86945</v>
      </c>
      <c r="H526" s="11"/>
      <c r="I526" s="11">
        <v>0</v>
      </c>
      <c r="J526" s="11">
        <v>0</v>
      </c>
      <c r="K526" s="11">
        <v>69388.86945</v>
      </c>
    </row>
    <row r="527" spans="2:11" ht="13.5" customHeight="1">
      <c r="B527" s="16" t="s">
        <v>187</v>
      </c>
      <c r="C527" s="9" t="s">
        <v>79</v>
      </c>
      <c r="D527" s="28">
        <v>2751.861</v>
      </c>
      <c r="E527" s="28">
        <v>171.9913125</v>
      </c>
      <c r="F527" s="28">
        <v>362.28218</v>
      </c>
      <c r="G527" s="28">
        <v>562.3352799999999</v>
      </c>
      <c r="H527" s="28"/>
      <c r="I527" s="28">
        <v>143.97011</v>
      </c>
      <c r="J527" s="28">
        <v>334.86098000000004</v>
      </c>
      <c r="K527" s="28">
        <v>458.64868</v>
      </c>
    </row>
    <row r="528" spans="2:11" ht="13.5" customHeight="1">
      <c r="B528" s="16"/>
      <c r="C528" s="10" t="s">
        <v>0</v>
      </c>
      <c r="D528" s="11">
        <v>2751.861</v>
      </c>
      <c r="E528" s="11">
        <v>171.9913125</v>
      </c>
      <c r="F528" s="11">
        <v>362.28218</v>
      </c>
      <c r="G528" s="11">
        <v>562.3352799999999</v>
      </c>
      <c r="H528" s="11"/>
      <c r="I528" s="11">
        <v>143.97011</v>
      </c>
      <c r="J528" s="11">
        <v>334.86098000000004</v>
      </c>
      <c r="K528" s="11">
        <v>458.64868</v>
      </c>
    </row>
    <row r="529" spans="2:11" ht="13.5" customHeight="1">
      <c r="B529" s="16"/>
      <c r="C529" s="10" t="s">
        <v>2</v>
      </c>
      <c r="D529" s="11">
        <v>0</v>
      </c>
      <c r="E529" s="11">
        <v>0</v>
      </c>
      <c r="F529" s="11">
        <v>0</v>
      </c>
      <c r="G529" s="11">
        <v>0</v>
      </c>
      <c r="H529" s="11"/>
      <c r="I529" s="11">
        <v>0</v>
      </c>
      <c r="J529" s="11">
        <v>0</v>
      </c>
      <c r="K529" s="11">
        <v>0</v>
      </c>
    </row>
    <row r="530" spans="2:11" ht="13.5" customHeight="1">
      <c r="B530" s="16" t="s">
        <v>188</v>
      </c>
      <c r="C530" s="9" t="s">
        <v>21</v>
      </c>
      <c r="D530" s="28"/>
      <c r="E530" s="28"/>
      <c r="F530" s="28"/>
      <c r="G530" s="28"/>
      <c r="H530" s="11"/>
      <c r="I530" s="28"/>
      <c r="J530" s="28"/>
      <c r="K530" s="28"/>
    </row>
    <row r="531" spans="2:11" ht="13.5" customHeight="1">
      <c r="B531" s="16"/>
      <c r="C531" s="13" t="s">
        <v>221</v>
      </c>
      <c r="D531" s="28">
        <v>824.838</v>
      </c>
      <c r="E531" s="28">
        <v>130.847</v>
      </c>
      <c r="F531" s="28">
        <v>261.694</v>
      </c>
      <c r="G531" s="28">
        <v>429.721</v>
      </c>
      <c r="H531" s="28"/>
      <c r="I531" s="28">
        <v>130.847</v>
      </c>
      <c r="J531" s="28">
        <v>261.694</v>
      </c>
      <c r="K531" s="28">
        <v>392.541</v>
      </c>
    </row>
    <row r="532" spans="2:11" ht="13.5" customHeight="1">
      <c r="B532" s="16"/>
      <c r="C532" s="10" t="s">
        <v>0</v>
      </c>
      <c r="D532" s="11">
        <v>824.838</v>
      </c>
      <c r="E532" s="11">
        <v>130.847</v>
      </c>
      <c r="F532" s="11">
        <v>261.694</v>
      </c>
      <c r="G532" s="11">
        <v>429.721</v>
      </c>
      <c r="H532" s="11"/>
      <c r="I532" s="11">
        <v>130.847</v>
      </c>
      <c r="J532" s="11">
        <v>261.694</v>
      </c>
      <c r="K532" s="11">
        <v>392.541</v>
      </c>
    </row>
    <row r="533" spans="2:11" ht="13.5" customHeight="1">
      <c r="B533" s="16"/>
      <c r="C533" s="10" t="s">
        <v>2</v>
      </c>
      <c r="D533" s="11">
        <v>0</v>
      </c>
      <c r="E533" s="11">
        <v>0</v>
      </c>
      <c r="F533" s="11">
        <v>0</v>
      </c>
      <c r="G533" s="11">
        <v>0</v>
      </c>
      <c r="H533" s="11"/>
      <c r="I533" s="11">
        <v>0</v>
      </c>
      <c r="J533" s="11">
        <v>0</v>
      </c>
      <c r="K533" s="11">
        <v>0</v>
      </c>
    </row>
    <row r="534" spans="2:11" ht="21" customHeight="1">
      <c r="B534" s="16"/>
      <c r="C534" s="12" t="s">
        <v>121</v>
      </c>
      <c r="D534" s="28">
        <v>9516.866810000001</v>
      </c>
      <c r="E534" s="28">
        <v>0</v>
      </c>
      <c r="F534" s="28">
        <v>0</v>
      </c>
      <c r="G534" s="28">
        <v>2274.66875</v>
      </c>
      <c r="H534" s="28"/>
      <c r="I534" s="28">
        <v>0</v>
      </c>
      <c r="J534" s="28">
        <v>0</v>
      </c>
      <c r="K534" s="28">
        <v>2270.87344</v>
      </c>
    </row>
    <row r="535" spans="2:11" ht="13.5" customHeight="1">
      <c r="B535" s="16"/>
      <c r="C535" s="10" t="s">
        <v>0</v>
      </c>
      <c r="D535" s="11">
        <v>9516.866810000001</v>
      </c>
      <c r="E535" s="11">
        <v>0</v>
      </c>
      <c r="F535" s="11">
        <v>0</v>
      </c>
      <c r="G535" s="11">
        <v>2274.66875</v>
      </c>
      <c r="H535" s="11"/>
      <c r="I535" s="11">
        <v>0</v>
      </c>
      <c r="J535" s="11">
        <v>0</v>
      </c>
      <c r="K535" s="11">
        <v>2270.87344</v>
      </c>
    </row>
    <row r="536" spans="2:11" ht="13.5" customHeight="1">
      <c r="B536" s="16"/>
      <c r="C536" s="10" t="s">
        <v>2</v>
      </c>
      <c r="D536" s="11">
        <v>0</v>
      </c>
      <c r="E536" s="11">
        <v>0</v>
      </c>
      <c r="F536" s="11">
        <v>0</v>
      </c>
      <c r="G536" s="11">
        <v>0</v>
      </c>
      <c r="H536" s="11"/>
      <c r="I536" s="11">
        <v>0</v>
      </c>
      <c r="J536" s="11">
        <v>0</v>
      </c>
      <c r="K536" s="11">
        <v>0</v>
      </c>
    </row>
    <row r="537" spans="2:11" ht="13.5" customHeight="1">
      <c r="B537" s="16"/>
      <c r="C537" s="12" t="s">
        <v>21</v>
      </c>
      <c r="D537" s="28">
        <v>52825.60149</v>
      </c>
      <c r="E537" s="28">
        <v>19096.255457357143</v>
      </c>
      <c r="F537" s="28">
        <v>19096.255457357143</v>
      </c>
      <c r="G537" s="28">
        <v>19096.255457357143</v>
      </c>
      <c r="H537" s="28"/>
      <c r="I537" s="28">
        <v>10189.1106</v>
      </c>
      <c r="J537" s="28">
        <v>10189.1106</v>
      </c>
      <c r="K537" s="28">
        <v>10189.1106</v>
      </c>
    </row>
    <row r="538" spans="2:11" ht="13.5" customHeight="1">
      <c r="B538" s="16"/>
      <c r="C538" s="10" t="s">
        <v>0</v>
      </c>
      <c r="D538" s="11">
        <v>52825.60149</v>
      </c>
      <c r="E538" s="11">
        <v>19096.255457357143</v>
      </c>
      <c r="F538" s="11">
        <v>19096.255457357143</v>
      </c>
      <c r="G538" s="11">
        <v>19096.255457357143</v>
      </c>
      <c r="H538" s="11"/>
      <c r="I538" s="11">
        <v>10189.1106</v>
      </c>
      <c r="J538" s="11">
        <v>10189.1106</v>
      </c>
      <c r="K538" s="11">
        <v>10189.1106</v>
      </c>
    </row>
    <row r="539" spans="2:11" ht="13.5" customHeight="1">
      <c r="B539" s="16"/>
      <c r="C539" s="10" t="s">
        <v>2</v>
      </c>
      <c r="D539" s="11">
        <v>0</v>
      </c>
      <c r="E539" s="11">
        <v>0</v>
      </c>
      <c r="F539" s="11">
        <v>0</v>
      </c>
      <c r="G539" s="11">
        <v>0</v>
      </c>
      <c r="H539" s="11"/>
      <c r="I539" s="11">
        <v>0</v>
      </c>
      <c r="J539" s="11">
        <v>0</v>
      </c>
      <c r="K539" s="11">
        <v>0</v>
      </c>
    </row>
    <row r="540" spans="2:11" ht="13.5" customHeight="1">
      <c r="B540" s="16"/>
      <c r="C540" s="12" t="s">
        <v>81</v>
      </c>
      <c r="D540" s="28">
        <v>1829.06</v>
      </c>
      <c r="E540" s="28">
        <v>0</v>
      </c>
      <c r="F540" s="28">
        <v>0</v>
      </c>
      <c r="G540" s="28">
        <v>138.86175</v>
      </c>
      <c r="H540" s="28"/>
      <c r="I540" s="28">
        <v>0</v>
      </c>
      <c r="J540" s="28">
        <v>0</v>
      </c>
      <c r="K540" s="28">
        <v>138.86175</v>
      </c>
    </row>
    <row r="541" spans="2:11" ht="13.5" customHeight="1">
      <c r="B541" s="16"/>
      <c r="C541" s="10" t="s">
        <v>0</v>
      </c>
      <c r="D541" s="11">
        <v>1829.06</v>
      </c>
      <c r="E541" s="11">
        <v>0</v>
      </c>
      <c r="F541" s="11">
        <v>0</v>
      </c>
      <c r="G541" s="11">
        <v>138.86175</v>
      </c>
      <c r="H541" s="11"/>
      <c r="I541" s="11">
        <v>0</v>
      </c>
      <c r="J541" s="11">
        <v>0</v>
      </c>
      <c r="K541" s="11">
        <v>138.86175</v>
      </c>
    </row>
    <row r="542" spans="2:11" ht="13.5" customHeight="1">
      <c r="B542" s="16"/>
      <c r="C542" s="10" t="s">
        <v>2</v>
      </c>
      <c r="D542" s="11">
        <v>0</v>
      </c>
      <c r="E542" s="11">
        <v>0</v>
      </c>
      <c r="F542" s="11">
        <v>0</v>
      </c>
      <c r="G542" s="11">
        <v>0</v>
      </c>
      <c r="H542" s="11"/>
      <c r="I542" s="11">
        <v>0</v>
      </c>
      <c r="J542" s="11">
        <v>0</v>
      </c>
      <c r="K542" s="11">
        <v>0</v>
      </c>
    </row>
    <row r="543" spans="2:11" ht="21" customHeight="1">
      <c r="B543" s="16"/>
      <c r="C543" s="12" t="s">
        <v>128</v>
      </c>
      <c r="D543" s="28">
        <v>5336.67079</v>
      </c>
      <c r="E543" s="28">
        <v>376.75516</v>
      </c>
      <c r="F543" s="28">
        <v>753.51032</v>
      </c>
      <c r="G543" s="28">
        <v>1276.4879799999999</v>
      </c>
      <c r="H543" s="28"/>
      <c r="I543" s="28">
        <v>0</v>
      </c>
      <c r="J543" s="28">
        <v>753.51032</v>
      </c>
      <c r="K543" s="28">
        <v>1276.4879799999999</v>
      </c>
    </row>
    <row r="544" spans="2:11" ht="13.5" customHeight="1">
      <c r="B544" s="16"/>
      <c r="C544" s="10" t="s">
        <v>0</v>
      </c>
      <c r="D544" s="11">
        <v>5336.67079</v>
      </c>
      <c r="E544" s="11">
        <v>376.75516</v>
      </c>
      <c r="F544" s="11">
        <v>753.51032</v>
      </c>
      <c r="G544" s="11">
        <v>1276.4879799999999</v>
      </c>
      <c r="H544" s="11"/>
      <c r="I544" s="11">
        <v>0</v>
      </c>
      <c r="J544" s="11">
        <v>753.51032</v>
      </c>
      <c r="K544" s="11">
        <v>1276.4879799999999</v>
      </c>
    </row>
    <row r="545" spans="2:11" ht="13.5" customHeight="1">
      <c r="B545" s="16"/>
      <c r="C545" s="10" t="s">
        <v>2</v>
      </c>
      <c r="D545" s="11">
        <v>0</v>
      </c>
      <c r="E545" s="11">
        <v>0</v>
      </c>
      <c r="F545" s="11">
        <v>0</v>
      </c>
      <c r="G545" s="11">
        <v>0</v>
      </c>
      <c r="H545" s="11"/>
      <c r="I545" s="11">
        <v>0</v>
      </c>
      <c r="J545" s="11">
        <v>0</v>
      </c>
      <c r="K545" s="11">
        <v>0</v>
      </c>
    </row>
    <row r="546" spans="2:11" ht="21" customHeight="1">
      <c r="B546" s="16"/>
      <c r="C546" s="12" t="s">
        <v>90</v>
      </c>
      <c r="D546" s="28">
        <v>195.67444</v>
      </c>
      <c r="E546" s="28">
        <v>0</v>
      </c>
      <c r="F546" s="28">
        <v>0</v>
      </c>
      <c r="G546" s="28">
        <v>97.83672</v>
      </c>
      <c r="H546" s="28"/>
      <c r="I546" s="28">
        <v>0</v>
      </c>
      <c r="J546" s="28">
        <v>0</v>
      </c>
      <c r="K546" s="28">
        <v>97.83672</v>
      </c>
    </row>
    <row r="547" spans="2:11" ht="13.5" customHeight="1">
      <c r="B547" s="16"/>
      <c r="C547" s="10" t="s">
        <v>0</v>
      </c>
      <c r="D547" s="11">
        <v>195.67444</v>
      </c>
      <c r="E547" s="11">
        <v>0</v>
      </c>
      <c r="F547" s="11">
        <v>0</v>
      </c>
      <c r="G547" s="11">
        <v>97.83672</v>
      </c>
      <c r="H547" s="11"/>
      <c r="I547" s="11">
        <v>0</v>
      </c>
      <c r="J547" s="11">
        <v>0</v>
      </c>
      <c r="K547" s="11">
        <v>97.83672</v>
      </c>
    </row>
    <row r="548" spans="2:11" ht="13.5" customHeight="1">
      <c r="B548" s="16"/>
      <c r="C548" s="10" t="s">
        <v>2</v>
      </c>
      <c r="D548" s="11">
        <v>0</v>
      </c>
      <c r="E548" s="11">
        <v>0</v>
      </c>
      <c r="F548" s="11">
        <v>0</v>
      </c>
      <c r="G548" s="11">
        <v>0</v>
      </c>
      <c r="H548" s="11"/>
      <c r="I548" s="11">
        <v>0</v>
      </c>
      <c r="J548" s="11">
        <v>0</v>
      </c>
      <c r="K548" s="11">
        <v>0</v>
      </c>
    </row>
    <row r="549" spans="2:11" ht="21" customHeight="1">
      <c r="B549" s="16"/>
      <c r="C549" s="12" t="s">
        <v>120</v>
      </c>
      <c r="D549" s="28">
        <v>176.26748999999998</v>
      </c>
      <c r="E549" s="28">
        <v>176.26748999999998</v>
      </c>
      <c r="F549" s="28">
        <v>176.26748999999998</v>
      </c>
      <c r="G549" s="28">
        <v>176.26748999999998</v>
      </c>
      <c r="H549" s="28"/>
      <c r="I549" s="28">
        <v>0</v>
      </c>
      <c r="J549" s="28">
        <v>0</v>
      </c>
      <c r="K549" s="28">
        <v>62.46848000000001</v>
      </c>
    </row>
    <row r="550" spans="2:11" ht="13.5" customHeight="1">
      <c r="B550" s="16"/>
      <c r="C550" s="10" t="s">
        <v>0</v>
      </c>
      <c r="D550" s="11">
        <v>176.26748999999998</v>
      </c>
      <c r="E550" s="11">
        <v>176.26748999999998</v>
      </c>
      <c r="F550" s="11">
        <v>176.26748999999998</v>
      </c>
      <c r="G550" s="11">
        <v>176.26748999999998</v>
      </c>
      <c r="H550" s="11"/>
      <c r="I550" s="11">
        <v>0</v>
      </c>
      <c r="J550" s="11">
        <v>0</v>
      </c>
      <c r="K550" s="11">
        <v>62.46848000000001</v>
      </c>
    </row>
    <row r="551" spans="2:11" ht="13.5" customHeight="1">
      <c r="B551" s="16"/>
      <c r="C551" s="10" t="s">
        <v>2</v>
      </c>
      <c r="D551" s="11">
        <v>0</v>
      </c>
      <c r="E551" s="11">
        <v>0</v>
      </c>
      <c r="F551" s="11">
        <v>0</v>
      </c>
      <c r="G551" s="11">
        <v>0</v>
      </c>
      <c r="H551" s="11"/>
      <c r="I551" s="11">
        <v>0</v>
      </c>
      <c r="J551" s="11">
        <v>0</v>
      </c>
      <c r="K551" s="11">
        <v>0</v>
      </c>
    </row>
    <row r="552" spans="2:11" ht="21" customHeight="1">
      <c r="B552" s="16"/>
      <c r="C552" s="12" t="s">
        <v>197</v>
      </c>
      <c r="D552" s="28">
        <v>709.4463000000001</v>
      </c>
      <c r="E552" s="28">
        <v>0</v>
      </c>
      <c r="F552" s="28">
        <v>0</v>
      </c>
      <c r="G552" s="28">
        <v>34.252</v>
      </c>
      <c r="H552" s="28"/>
      <c r="I552" s="28">
        <v>0</v>
      </c>
      <c r="J552" s="28">
        <v>0</v>
      </c>
      <c r="K552" s="28">
        <v>34.252</v>
      </c>
    </row>
    <row r="553" spans="2:11" ht="13.5" customHeight="1">
      <c r="B553" s="16"/>
      <c r="C553" s="10" t="s">
        <v>0</v>
      </c>
      <c r="D553" s="11">
        <v>709.4463000000001</v>
      </c>
      <c r="E553" s="11">
        <v>0</v>
      </c>
      <c r="F553" s="11">
        <v>0</v>
      </c>
      <c r="G553" s="11">
        <v>34.252</v>
      </c>
      <c r="H553" s="11"/>
      <c r="I553" s="11">
        <v>0</v>
      </c>
      <c r="J553" s="11">
        <v>0</v>
      </c>
      <c r="K553" s="11">
        <v>34.252</v>
      </c>
    </row>
    <row r="554" spans="2:11" ht="13.5" customHeight="1">
      <c r="B554" s="16"/>
      <c r="C554" s="10" t="s">
        <v>2</v>
      </c>
      <c r="D554" s="11">
        <v>0</v>
      </c>
      <c r="E554" s="11">
        <v>0</v>
      </c>
      <c r="F554" s="11">
        <v>0</v>
      </c>
      <c r="G554" s="11">
        <v>0</v>
      </c>
      <c r="H554" s="11"/>
      <c r="I554" s="11">
        <v>0</v>
      </c>
      <c r="J554" s="11">
        <v>0</v>
      </c>
      <c r="K554" s="11">
        <v>0</v>
      </c>
    </row>
    <row r="555" spans="2:11" ht="13.5" customHeight="1">
      <c r="B555" s="16"/>
      <c r="C555" s="13" t="s">
        <v>89</v>
      </c>
      <c r="D555" s="28">
        <v>2011.1809035999997</v>
      </c>
      <c r="E555" s="28">
        <v>148.50585446666668</v>
      </c>
      <c r="F555" s="28">
        <v>297.0117089333332</v>
      </c>
      <c r="G555" s="28">
        <v>445.51756339999974</v>
      </c>
      <c r="H555" s="28"/>
      <c r="I555" s="28">
        <v>0</v>
      </c>
      <c r="J555" s="28">
        <v>81.18755999999999</v>
      </c>
      <c r="K555" s="28">
        <v>159.54661</v>
      </c>
    </row>
    <row r="556" spans="2:11" ht="13.5" customHeight="1">
      <c r="B556" s="16"/>
      <c r="C556" s="10" t="s">
        <v>0</v>
      </c>
      <c r="D556" s="11">
        <v>2011.1809035999997</v>
      </c>
      <c r="E556" s="11">
        <v>148.50585446666668</v>
      </c>
      <c r="F556" s="11">
        <v>297.0117089333332</v>
      </c>
      <c r="G556" s="11">
        <v>445.51756339999974</v>
      </c>
      <c r="H556" s="11"/>
      <c r="I556" s="11">
        <v>0</v>
      </c>
      <c r="J556" s="11">
        <v>81.18755999999999</v>
      </c>
      <c r="K556" s="11">
        <v>159.54661</v>
      </c>
    </row>
    <row r="557" spans="2:11" ht="13.5" customHeight="1">
      <c r="B557" s="16"/>
      <c r="C557" s="10" t="s">
        <v>2</v>
      </c>
      <c r="D557" s="11">
        <v>0</v>
      </c>
      <c r="E557" s="11">
        <v>0</v>
      </c>
      <c r="F557" s="11">
        <v>0</v>
      </c>
      <c r="G557" s="11">
        <v>0</v>
      </c>
      <c r="H557" s="11"/>
      <c r="I557" s="11">
        <v>0</v>
      </c>
      <c r="J557" s="11">
        <v>0</v>
      </c>
      <c r="K557" s="11">
        <v>0</v>
      </c>
    </row>
    <row r="558" spans="2:11" ht="21" customHeight="1">
      <c r="B558" s="16"/>
      <c r="C558" s="12" t="s">
        <v>39</v>
      </c>
      <c r="D558" s="28">
        <v>129.02725999999998</v>
      </c>
      <c r="E558" s="28">
        <v>0</v>
      </c>
      <c r="F558" s="28">
        <v>0</v>
      </c>
      <c r="G558" s="28">
        <v>64.51479</v>
      </c>
      <c r="H558" s="28"/>
      <c r="I558" s="28">
        <v>0</v>
      </c>
      <c r="J558" s="28">
        <v>0</v>
      </c>
      <c r="K558" s="28">
        <v>64.51479</v>
      </c>
    </row>
    <row r="559" spans="2:11" ht="13.5" customHeight="1">
      <c r="B559" s="16"/>
      <c r="C559" s="10" t="s">
        <v>0</v>
      </c>
      <c r="D559" s="11">
        <v>129.02725999999998</v>
      </c>
      <c r="E559" s="11">
        <v>0</v>
      </c>
      <c r="F559" s="11">
        <v>0</v>
      </c>
      <c r="G559" s="11">
        <v>64.51479</v>
      </c>
      <c r="H559" s="11"/>
      <c r="I559" s="11">
        <v>0</v>
      </c>
      <c r="J559" s="11">
        <v>0</v>
      </c>
      <c r="K559" s="11">
        <v>64.51479</v>
      </c>
    </row>
    <row r="560" spans="2:11" ht="13.5" customHeight="1">
      <c r="B560" s="16"/>
      <c r="C560" s="10" t="s">
        <v>2</v>
      </c>
      <c r="D560" s="11">
        <v>0</v>
      </c>
      <c r="E560" s="11">
        <v>0</v>
      </c>
      <c r="F560" s="11">
        <v>0</v>
      </c>
      <c r="G560" s="11">
        <v>0</v>
      </c>
      <c r="H560" s="11"/>
      <c r="I560" s="11">
        <v>0</v>
      </c>
      <c r="J560" s="11">
        <v>0</v>
      </c>
      <c r="K560" s="11">
        <v>0</v>
      </c>
    </row>
    <row r="561" spans="2:11" ht="21" customHeight="1">
      <c r="B561" s="16"/>
      <c r="C561" s="12" t="s">
        <v>72</v>
      </c>
      <c r="D561" s="28">
        <v>3636.1672364</v>
      </c>
      <c r="E561" s="28">
        <v>1593.3455889</v>
      </c>
      <c r="F561" s="28">
        <v>1845.1084614000001</v>
      </c>
      <c r="G561" s="28">
        <v>2092.5022439</v>
      </c>
      <c r="H561" s="28"/>
      <c r="I561" s="28">
        <v>1377.78266</v>
      </c>
      <c r="J561" s="28">
        <v>1607.6524399999998</v>
      </c>
      <c r="K561" s="28">
        <v>1791.0518750000003</v>
      </c>
    </row>
    <row r="562" spans="2:11" ht="13.5" customHeight="1">
      <c r="B562" s="16"/>
      <c r="C562" s="10" t="s">
        <v>0</v>
      </c>
      <c r="D562" s="11">
        <v>3636.1672364</v>
      </c>
      <c r="E562" s="11">
        <v>1593.3455889</v>
      </c>
      <c r="F562" s="11">
        <v>1845.1084614000001</v>
      </c>
      <c r="G562" s="11">
        <v>2092.5022439</v>
      </c>
      <c r="H562" s="11"/>
      <c r="I562" s="11">
        <v>1377.78266</v>
      </c>
      <c r="J562" s="11">
        <v>1607.6524399999998</v>
      </c>
      <c r="K562" s="11">
        <v>1791.0518750000003</v>
      </c>
    </row>
    <row r="563" spans="2:11" ht="13.5" customHeight="1">
      <c r="B563" s="16"/>
      <c r="C563" s="10" t="s">
        <v>2</v>
      </c>
      <c r="D563" s="11">
        <v>0</v>
      </c>
      <c r="E563" s="11">
        <v>0</v>
      </c>
      <c r="F563" s="11">
        <v>0</v>
      </c>
      <c r="G563" s="11">
        <v>0</v>
      </c>
      <c r="H563" s="11"/>
      <c r="I563" s="11">
        <v>0</v>
      </c>
      <c r="J563" s="11">
        <v>0</v>
      </c>
      <c r="K563" s="11">
        <v>0</v>
      </c>
    </row>
    <row r="564" spans="2:11" ht="21" customHeight="1">
      <c r="B564" s="16"/>
      <c r="C564" s="12" t="s">
        <v>80</v>
      </c>
      <c r="D564" s="28">
        <v>84.59739</v>
      </c>
      <c r="E564" s="28">
        <v>0</v>
      </c>
      <c r="F564" s="28">
        <v>0</v>
      </c>
      <c r="G564" s="28">
        <v>42.2987</v>
      </c>
      <c r="H564" s="28"/>
      <c r="I564" s="28">
        <v>0</v>
      </c>
      <c r="J564" s="28">
        <v>0</v>
      </c>
      <c r="K564" s="28">
        <v>42.2987</v>
      </c>
    </row>
    <row r="565" spans="2:11" ht="13.5" customHeight="1">
      <c r="B565" s="16"/>
      <c r="C565" s="10" t="s">
        <v>0</v>
      </c>
      <c r="D565" s="11">
        <v>84.59739</v>
      </c>
      <c r="E565" s="11">
        <v>0</v>
      </c>
      <c r="F565" s="11">
        <v>0</v>
      </c>
      <c r="G565" s="11">
        <v>42.2987</v>
      </c>
      <c r="H565" s="11"/>
      <c r="I565" s="11">
        <v>0</v>
      </c>
      <c r="J565" s="11">
        <v>0</v>
      </c>
      <c r="K565" s="11">
        <v>42.2987</v>
      </c>
    </row>
    <row r="566" spans="2:11" ht="13.5" customHeight="1">
      <c r="B566" s="16"/>
      <c r="C566" s="10" t="s">
        <v>2</v>
      </c>
      <c r="D566" s="11">
        <v>0</v>
      </c>
      <c r="E566" s="11">
        <v>0</v>
      </c>
      <c r="F566" s="11">
        <v>0</v>
      </c>
      <c r="G566" s="11">
        <v>0</v>
      </c>
      <c r="H566" s="11"/>
      <c r="I566" s="11">
        <v>0</v>
      </c>
      <c r="J566" s="11">
        <v>0</v>
      </c>
      <c r="K566" s="11">
        <v>0</v>
      </c>
    </row>
    <row r="567" spans="2:11" ht="21" customHeight="1">
      <c r="B567" s="16"/>
      <c r="C567" s="12" t="s">
        <v>112</v>
      </c>
      <c r="D567" s="28">
        <v>6080.15796</v>
      </c>
      <c r="E567" s="28">
        <v>506.67983000000004</v>
      </c>
      <c r="F567" s="28">
        <v>1013.3596600000001</v>
      </c>
      <c r="G567" s="28">
        <v>1520.03949</v>
      </c>
      <c r="H567" s="28"/>
      <c r="I567" s="28">
        <v>0</v>
      </c>
      <c r="J567" s="28">
        <v>441.58741</v>
      </c>
      <c r="K567" s="28">
        <v>628.80903</v>
      </c>
    </row>
    <row r="568" spans="2:11" ht="13.5" customHeight="1">
      <c r="B568" s="16"/>
      <c r="C568" s="10" t="s">
        <v>0</v>
      </c>
      <c r="D568" s="11">
        <v>6080.15796</v>
      </c>
      <c r="E568" s="11">
        <v>506.67983000000004</v>
      </c>
      <c r="F568" s="11">
        <v>1013.3596600000001</v>
      </c>
      <c r="G568" s="11">
        <v>1520.03949</v>
      </c>
      <c r="H568" s="11"/>
      <c r="I568" s="11">
        <v>0</v>
      </c>
      <c r="J568" s="11">
        <v>441.58741</v>
      </c>
      <c r="K568" s="11">
        <v>628.80903</v>
      </c>
    </row>
    <row r="569" spans="2:11" ht="13.5" customHeight="1">
      <c r="B569" s="16"/>
      <c r="C569" s="10" t="s">
        <v>2</v>
      </c>
      <c r="D569" s="11">
        <v>0</v>
      </c>
      <c r="E569" s="11">
        <v>0</v>
      </c>
      <c r="F569" s="11">
        <v>0</v>
      </c>
      <c r="G569" s="11">
        <v>0</v>
      </c>
      <c r="H569" s="11"/>
      <c r="I569" s="11">
        <v>0</v>
      </c>
      <c r="J569" s="11">
        <v>0</v>
      </c>
      <c r="K569" s="11">
        <v>0</v>
      </c>
    </row>
    <row r="570" spans="2:11" ht="21" customHeight="1">
      <c r="B570" s="16"/>
      <c r="C570" s="12" t="s">
        <v>41</v>
      </c>
      <c r="D570" s="28">
        <v>28981.098540000006</v>
      </c>
      <c r="E570" s="28">
        <v>2835.6280899999997</v>
      </c>
      <c r="F570" s="28">
        <v>5336.18841</v>
      </c>
      <c r="G570" s="28">
        <v>9925.24919</v>
      </c>
      <c r="H570" s="28"/>
      <c r="I570" s="28">
        <v>2632.63966</v>
      </c>
      <c r="J570" s="28">
        <v>4976.77917</v>
      </c>
      <c r="K570" s="28">
        <v>9789.622250000002</v>
      </c>
    </row>
    <row r="571" spans="2:11" ht="13.5" customHeight="1">
      <c r="B571" s="16"/>
      <c r="C571" s="10" t="s">
        <v>0</v>
      </c>
      <c r="D571" s="11">
        <v>3021.78392</v>
      </c>
      <c r="E571" s="11">
        <v>468.68124</v>
      </c>
      <c r="F571" s="11">
        <v>927.4163500000001</v>
      </c>
      <c r="G571" s="11">
        <v>1386.15146</v>
      </c>
      <c r="H571" s="11"/>
      <c r="I571" s="11">
        <v>265.69281</v>
      </c>
      <c r="J571" s="11">
        <v>568.00711</v>
      </c>
      <c r="K571" s="11">
        <v>1250.52452</v>
      </c>
    </row>
    <row r="572" spans="2:11" ht="13.5" customHeight="1">
      <c r="B572" s="16"/>
      <c r="C572" s="10" t="s">
        <v>2</v>
      </c>
      <c r="D572" s="11">
        <v>25959.314620000005</v>
      </c>
      <c r="E572" s="11">
        <v>2366.94685</v>
      </c>
      <c r="F572" s="11">
        <v>4408.772059999999</v>
      </c>
      <c r="G572" s="11">
        <v>8539.097730000003</v>
      </c>
      <c r="H572" s="11"/>
      <c r="I572" s="11">
        <v>2366.94685</v>
      </c>
      <c r="J572" s="11">
        <v>4408.772059999999</v>
      </c>
      <c r="K572" s="11">
        <v>8539.097730000003</v>
      </c>
    </row>
    <row r="573" spans="2:11" ht="13.5" customHeight="1">
      <c r="B573" s="16"/>
      <c r="C573" s="12" t="s">
        <v>99</v>
      </c>
      <c r="D573" s="28">
        <v>2439.0840200000002</v>
      </c>
      <c r="E573" s="28">
        <v>252.99539000000001</v>
      </c>
      <c r="F573" s="28">
        <v>365.2284</v>
      </c>
      <c r="G573" s="28">
        <v>601.31872</v>
      </c>
      <c r="H573" s="28"/>
      <c r="I573" s="28">
        <v>0</v>
      </c>
      <c r="J573" s="28">
        <v>222.42689000000001</v>
      </c>
      <c r="K573" s="28">
        <v>503.76852999999994</v>
      </c>
    </row>
    <row r="574" spans="2:11" ht="13.5" customHeight="1">
      <c r="B574" s="16"/>
      <c r="C574" s="10" t="s">
        <v>0</v>
      </c>
      <c r="D574" s="11">
        <v>2439.0840200000002</v>
      </c>
      <c r="E574" s="11">
        <v>252.99539000000001</v>
      </c>
      <c r="F574" s="11">
        <v>365.2284</v>
      </c>
      <c r="G574" s="11">
        <v>601.31872</v>
      </c>
      <c r="H574" s="11"/>
      <c r="I574" s="11">
        <v>0</v>
      </c>
      <c r="J574" s="11">
        <v>222.42689000000001</v>
      </c>
      <c r="K574" s="11">
        <v>503.76852999999994</v>
      </c>
    </row>
    <row r="575" spans="2:11" ht="13.5" customHeight="1">
      <c r="B575" s="16"/>
      <c r="C575" s="10" t="s">
        <v>2</v>
      </c>
      <c r="D575" s="11">
        <v>0</v>
      </c>
      <c r="E575" s="11">
        <v>0</v>
      </c>
      <c r="F575" s="11">
        <v>0</v>
      </c>
      <c r="G575" s="11">
        <v>0</v>
      </c>
      <c r="H575" s="11"/>
      <c r="I575" s="11">
        <v>0</v>
      </c>
      <c r="J575" s="11">
        <v>0</v>
      </c>
      <c r="K575" s="11">
        <v>0</v>
      </c>
    </row>
    <row r="576" spans="2:11" ht="13.5" customHeight="1">
      <c r="B576" s="16"/>
      <c r="C576" s="12" t="s">
        <v>100</v>
      </c>
      <c r="D576" s="28">
        <v>3670.126</v>
      </c>
      <c r="E576" s="28">
        <v>228.158</v>
      </c>
      <c r="F576" s="28">
        <v>500.931</v>
      </c>
      <c r="G576" s="28">
        <v>783.889</v>
      </c>
      <c r="H576" s="28"/>
      <c r="I576" s="28">
        <v>44.68218</v>
      </c>
      <c r="J576" s="28">
        <v>155.43285999999998</v>
      </c>
      <c r="K576" s="28">
        <v>519.64963</v>
      </c>
    </row>
    <row r="577" spans="2:11" ht="13.5" customHeight="1">
      <c r="B577" s="16"/>
      <c r="C577" s="10" t="s">
        <v>0</v>
      </c>
      <c r="D577" s="11">
        <v>3670.126</v>
      </c>
      <c r="E577" s="11">
        <v>228.158</v>
      </c>
      <c r="F577" s="11">
        <v>500.931</v>
      </c>
      <c r="G577" s="11">
        <v>783.889</v>
      </c>
      <c r="H577" s="11"/>
      <c r="I577" s="11">
        <v>44.68218</v>
      </c>
      <c r="J577" s="11">
        <v>155.43285999999998</v>
      </c>
      <c r="K577" s="11">
        <v>519.64963</v>
      </c>
    </row>
    <row r="578" spans="2:11" ht="13.5" customHeight="1">
      <c r="B578" s="16"/>
      <c r="C578" s="10" t="s">
        <v>2</v>
      </c>
      <c r="D578" s="11">
        <v>0</v>
      </c>
      <c r="E578" s="11">
        <v>0</v>
      </c>
      <c r="F578" s="11">
        <v>0</v>
      </c>
      <c r="G578" s="11">
        <v>0</v>
      </c>
      <c r="H578" s="11"/>
      <c r="I578" s="11">
        <v>0</v>
      </c>
      <c r="J578" s="11">
        <v>0</v>
      </c>
      <c r="K578" s="11">
        <v>0</v>
      </c>
    </row>
    <row r="579" spans="2:11" ht="13.5" customHeight="1">
      <c r="B579" s="16"/>
      <c r="C579" s="12" t="s">
        <v>111</v>
      </c>
      <c r="D579" s="28">
        <v>72996</v>
      </c>
      <c r="E579" s="28">
        <v>998.65</v>
      </c>
      <c r="F579" s="28">
        <v>1997.3</v>
      </c>
      <c r="G579" s="28">
        <v>2995.95</v>
      </c>
      <c r="H579" s="28"/>
      <c r="I579" s="28">
        <v>959</v>
      </c>
      <c r="J579" s="28">
        <v>1932</v>
      </c>
      <c r="K579" s="28">
        <v>2891</v>
      </c>
    </row>
    <row r="580" spans="2:11" ht="13.5" customHeight="1">
      <c r="B580" s="16"/>
      <c r="C580" s="10" t="s">
        <v>0</v>
      </c>
      <c r="D580" s="11">
        <v>72996</v>
      </c>
      <c r="E580" s="11">
        <v>998.65</v>
      </c>
      <c r="F580" s="11">
        <v>1997.3</v>
      </c>
      <c r="G580" s="11">
        <v>2995.95</v>
      </c>
      <c r="H580" s="11"/>
      <c r="I580" s="11">
        <v>959</v>
      </c>
      <c r="J580" s="11">
        <v>1932</v>
      </c>
      <c r="K580" s="11">
        <v>2891</v>
      </c>
    </row>
    <row r="581" spans="2:11" ht="13.5" customHeight="1">
      <c r="B581" s="16"/>
      <c r="C581" s="10" t="s">
        <v>2</v>
      </c>
      <c r="D581" s="11">
        <v>0</v>
      </c>
      <c r="E581" s="11">
        <v>0</v>
      </c>
      <c r="F581" s="11">
        <v>0</v>
      </c>
      <c r="G581" s="11">
        <v>0</v>
      </c>
      <c r="H581" s="11"/>
      <c r="I581" s="11">
        <v>0</v>
      </c>
      <c r="J581" s="11">
        <v>0</v>
      </c>
      <c r="K581" s="11">
        <v>0</v>
      </c>
    </row>
    <row r="582" spans="2:11" ht="21" customHeight="1">
      <c r="B582" s="16"/>
      <c r="C582" s="12" t="s">
        <v>40</v>
      </c>
      <c r="D582" s="28">
        <v>82298.01434000001</v>
      </c>
      <c r="E582" s="28">
        <v>5550.38057</v>
      </c>
      <c r="F582" s="28">
        <v>10355.10207</v>
      </c>
      <c r="G582" s="28">
        <v>18057.04264</v>
      </c>
      <c r="H582" s="28"/>
      <c r="I582" s="28">
        <v>0</v>
      </c>
      <c r="J582" s="28">
        <v>3346.3019299999996</v>
      </c>
      <c r="K582" s="28">
        <v>6774.050139999999</v>
      </c>
    </row>
    <row r="583" spans="2:11" ht="13.5" customHeight="1">
      <c r="B583" s="16"/>
      <c r="C583" s="10" t="s">
        <v>0</v>
      </c>
      <c r="D583" s="11">
        <v>44106.396369999995</v>
      </c>
      <c r="E583" s="11">
        <v>3672.8443399999996</v>
      </c>
      <c r="F583" s="11">
        <v>8477.56607</v>
      </c>
      <c r="G583" s="11">
        <v>12242.532959999999</v>
      </c>
      <c r="H583" s="11"/>
      <c r="I583" s="11">
        <v>0</v>
      </c>
      <c r="J583" s="11">
        <v>1476.8589299999999</v>
      </c>
      <c r="K583" s="11">
        <v>4904.60714</v>
      </c>
    </row>
    <row r="584" spans="2:11" ht="13.5" customHeight="1">
      <c r="B584" s="16"/>
      <c r="C584" s="10" t="s">
        <v>2</v>
      </c>
      <c r="D584" s="11">
        <v>38191.61797</v>
      </c>
      <c r="E584" s="11">
        <v>1877.53623</v>
      </c>
      <c r="F584" s="11">
        <v>1877.536</v>
      </c>
      <c r="G584" s="11">
        <v>5814.50968</v>
      </c>
      <c r="H584" s="11"/>
      <c r="I584" s="11">
        <v>0</v>
      </c>
      <c r="J584" s="11">
        <v>1869.443</v>
      </c>
      <c r="K584" s="11">
        <v>1869.443</v>
      </c>
    </row>
    <row r="585" spans="2:11" ht="13.5" customHeight="1">
      <c r="B585" s="16"/>
      <c r="C585" s="12" t="s">
        <v>148</v>
      </c>
      <c r="D585" s="28">
        <v>154.94004</v>
      </c>
      <c r="E585" s="28">
        <v>77.41782</v>
      </c>
      <c r="F585" s="28">
        <v>77.41782</v>
      </c>
      <c r="G585" s="28">
        <v>77.41782</v>
      </c>
      <c r="H585" s="28"/>
      <c r="I585" s="28">
        <v>77.41782</v>
      </c>
      <c r="J585" s="28">
        <v>77.41782</v>
      </c>
      <c r="K585" s="28">
        <v>77.41782</v>
      </c>
    </row>
    <row r="586" spans="2:11" ht="13.5" customHeight="1">
      <c r="B586" s="16"/>
      <c r="C586" s="10" t="s">
        <v>0</v>
      </c>
      <c r="D586" s="11">
        <v>154.94004</v>
      </c>
      <c r="E586" s="11">
        <v>77.41782</v>
      </c>
      <c r="F586" s="11">
        <v>77.41782</v>
      </c>
      <c r="G586" s="11">
        <v>77.41782</v>
      </c>
      <c r="H586" s="11"/>
      <c r="I586" s="11">
        <v>77.41782</v>
      </c>
      <c r="J586" s="11">
        <v>77.41782</v>
      </c>
      <c r="K586" s="11">
        <v>77.41782</v>
      </c>
    </row>
    <row r="587" spans="2:11" ht="13.5" customHeight="1">
      <c r="B587" s="16"/>
      <c r="C587" s="10" t="s">
        <v>2</v>
      </c>
      <c r="D587" s="11">
        <v>0</v>
      </c>
      <c r="E587" s="11">
        <v>0</v>
      </c>
      <c r="F587" s="11">
        <v>0</v>
      </c>
      <c r="G587" s="11">
        <v>0</v>
      </c>
      <c r="H587" s="11"/>
      <c r="I587" s="11">
        <v>0</v>
      </c>
      <c r="J587" s="11">
        <v>0</v>
      </c>
      <c r="K587" s="11">
        <v>0</v>
      </c>
    </row>
    <row r="588" spans="2:11" ht="13.5" customHeight="1">
      <c r="B588" s="16"/>
      <c r="C588" s="12" t="s">
        <v>101</v>
      </c>
      <c r="D588" s="28">
        <v>300</v>
      </c>
      <c r="E588" s="28">
        <v>0</v>
      </c>
      <c r="F588" s="28">
        <v>0</v>
      </c>
      <c r="G588" s="28">
        <v>100</v>
      </c>
      <c r="H588" s="28"/>
      <c r="I588" s="28">
        <v>0</v>
      </c>
      <c r="J588" s="28">
        <v>0</v>
      </c>
      <c r="K588" s="28">
        <v>79.06</v>
      </c>
    </row>
    <row r="589" spans="2:11" ht="13.5" customHeight="1">
      <c r="B589" s="16"/>
      <c r="C589" s="10" t="s">
        <v>0</v>
      </c>
      <c r="D589" s="11">
        <v>300</v>
      </c>
      <c r="E589" s="11">
        <v>0</v>
      </c>
      <c r="F589" s="11">
        <v>0</v>
      </c>
      <c r="G589" s="11">
        <v>100</v>
      </c>
      <c r="H589" s="11"/>
      <c r="I589" s="11">
        <v>0</v>
      </c>
      <c r="J589" s="11">
        <v>0</v>
      </c>
      <c r="K589" s="11">
        <v>79.06</v>
      </c>
    </row>
    <row r="590" spans="2:11" ht="13.5" customHeight="1">
      <c r="B590" s="16"/>
      <c r="C590" s="10" t="s">
        <v>2</v>
      </c>
      <c r="D590" s="11">
        <v>0</v>
      </c>
      <c r="E590" s="11">
        <v>0</v>
      </c>
      <c r="F590" s="11">
        <v>0</v>
      </c>
      <c r="G590" s="11">
        <v>0</v>
      </c>
      <c r="H590" s="11"/>
      <c r="I590" s="11">
        <v>0</v>
      </c>
      <c r="J590" s="11">
        <v>0</v>
      </c>
      <c r="K590" s="11">
        <v>0</v>
      </c>
    </row>
    <row r="591" spans="2:11" ht="13.5" customHeight="1">
      <c r="B591" s="16"/>
      <c r="C591" s="12" t="s">
        <v>122</v>
      </c>
      <c r="D591" s="28">
        <v>5012.739390000001</v>
      </c>
      <c r="E591" s="28">
        <v>327.17095</v>
      </c>
      <c r="F591" s="28">
        <v>1147.0513199999998</v>
      </c>
      <c r="G591" s="28">
        <v>2064.887</v>
      </c>
      <c r="H591" s="28"/>
      <c r="I591" s="28">
        <v>327.17095</v>
      </c>
      <c r="J591" s="28">
        <v>973.51624</v>
      </c>
      <c r="K591" s="28">
        <v>1606.5053</v>
      </c>
    </row>
    <row r="592" spans="2:11" ht="13.5" customHeight="1">
      <c r="B592" s="16"/>
      <c r="C592" s="10" t="s">
        <v>0</v>
      </c>
      <c r="D592" s="11">
        <v>5012.739390000001</v>
      </c>
      <c r="E592" s="11">
        <v>327.17095</v>
      </c>
      <c r="F592" s="11">
        <v>1147.0513199999998</v>
      </c>
      <c r="G592" s="11">
        <v>2064.887</v>
      </c>
      <c r="H592" s="11"/>
      <c r="I592" s="11">
        <v>327.17095</v>
      </c>
      <c r="J592" s="11">
        <v>973.51624</v>
      </c>
      <c r="K592" s="11">
        <v>1606.5053</v>
      </c>
    </row>
    <row r="593" spans="2:11" ht="13.5" customHeight="1">
      <c r="B593" s="16"/>
      <c r="C593" s="10" t="s">
        <v>2</v>
      </c>
      <c r="D593" s="11">
        <v>0</v>
      </c>
      <c r="E593" s="11">
        <v>0</v>
      </c>
      <c r="F593" s="11">
        <v>0</v>
      </c>
      <c r="G593" s="11">
        <v>0</v>
      </c>
      <c r="H593" s="11"/>
      <c r="I593" s="11">
        <v>0</v>
      </c>
      <c r="J593" s="11">
        <v>0</v>
      </c>
      <c r="K593" s="11">
        <v>0</v>
      </c>
    </row>
    <row r="594" spans="2:11" ht="21" customHeight="1">
      <c r="B594" s="16"/>
      <c r="C594" s="12" t="s">
        <v>196</v>
      </c>
      <c r="D594" s="28">
        <v>2282.7100800000003</v>
      </c>
      <c r="E594" s="28">
        <v>130.43105</v>
      </c>
      <c r="F594" s="28">
        <v>260.8621</v>
      </c>
      <c r="G594" s="28">
        <v>995.25698</v>
      </c>
      <c r="H594" s="29"/>
      <c r="I594" s="28">
        <v>130.43105</v>
      </c>
      <c r="J594" s="28">
        <v>260.8621</v>
      </c>
      <c r="K594" s="28">
        <v>443.34560000000005</v>
      </c>
    </row>
    <row r="595" spans="2:11" ht="13.5" customHeight="1">
      <c r="B595" s="16"/>
      <c r="C595" s="10" t="s">
        <v>0</v>
      </c>
      <c r="D595" s="11">
        <v>2282.7100800000003</v>
      </c>
      <c r="E595" s="11">
        <v>130.43105</v>
      </c>
      <c r="F595" s="11">
        <v>260.8621</v>
      </c>
      <c r="G595" s="11">
        <v>995.25698</v>
      </c>
      <c r="H595" s="11"/>
      <c r="I595" s="11">
        <v>130.43105</v>
      </c>
      <c r="J595" s="11">
        <v>260.8621</v>
      </c>
      <c r="K595" s="11">
        <v>443.34560000000005</v>
      </c>
    </row>
    <row r="596" spans="2:11" ht="13.5" customHeight="1">
      <c r="B596" s="16"/>
      <c r="C596" s="10" t="s">
        <v>2</v>
      </c>
      <c r="D596" s="11">
        <v>0</v>
      </c>
      <c r="E596" s="11">
        <v>0</v>
      </c>
      <c r="F596" s="11">
        <v>0</v>
      </c>
      <c r="G596" s="11">
        <v>0</v>
      </c>
      <c r="H596" s="11"/>
      <c r="I596" s="11">
        <v>0</v>
      </c>
      <c r="J596" s="11">
        <v>0</v>
      </c>
      <c r="K596" s="11">
        <v>0</v>
      </c>
    </row>
    <row r="597" spans="2:11" ht="21" customHeight="1">
      <c r="B597" s="16"/>
      <c r="C597" s="12" t="s">
        <v>82</v>
      </c>
      <c r="D597" s="28">
        <v>3953.2846200000004</v>
      </c>
      <c r="E597" s="28">
        <v>218.19325</v>
      </c>
      <c r="F597" s="28">
        <v>517.7315</v>
      </c>
      <c r="G597" s="28">
        <v>867.7099499999999</v>
      </c>
      <c r="H597" s="28"/>
      <c r="I597" s="28">
        <v>218.19325</v>
      </c>
      <c r="J597" s="28">
        <v>517.7315</v>
      </c>
      <c r="K597" s="28">
        <v>867.7099499999999</v>
      </c>
    </row>
    <row r="598" spans="2:11" ht="13.5" customHeight="1">
      <c r="B598" s="16"/>
      <c r="C598" s="10" t="s">
        <v>0</v>
      </c>
      <c r="D598" s="11">
        <v>3953.2846200000004</v>
      </c>
      <c r="E598" s="11">
        <v>218.19325</v>
      </c>
      <c r="F598" s="11">
        <v>517.7315</v>
      </c>
      <c r="G598" s="11">
        <v>867.7099499999999</v>
      </c>
      <c r="H598" s="11"/>
      <c r="I598" s="11">
        <v>218.19325</v>
      </c>
      <c r="J598" s="11">
        <v>517.7315</v>
      </c>
      <c r="K598" s="11">
        <v>867.7099499999999</v>
      </c>
    </row>
    <row r="599" spans="2:11" ht="13.5" customHeight="1">
      <c r="B599" s="16"/>
      <c r="C599" s="10" t="s">
        <v>2</v>
      </c>
      <c r="D599" s="11">
        <v>0</v>
      </c>
      <c r="E599" s="11">
        <v>0</v>
      </c>
      <c r="F599" s="11">
        <v>0</v>
      </c>
      <c r="G599" s="11">
        <v>0</v>
      </c>
      <c r="H599" s="11"/>
      <c r="I599" s="11">
        <v>0</v>
      </c>
      <c r="J599" s="11">
        <v>0</v>
      </c>
      <c r="K599" s="11">
        <v>0</v>
      </c>
    </row>
    <row r="600" spans="2:11" ht="21" customHeight="1">
      <c r="B600" s="16"/>
      <c r="C600" s="9" t="s">
        <v>51</v>
      </c>
      <c r="D600" s="28">
        <v>8407226.638899999</v>
      </c>
      <c r="E600" s="28">
        <v>666163.20921</v>
      </c>
      <c r="F600" s="28">
        <v>1122948.8060299999</v>
      </c>
      <c r="G600" s="28">
        <v>1695926.05368</v>
      </c>
      <c r="H600" s="28"/>
      <c r="I600" s="28">
        <v>253323.237</v>
      </c>
      <c r="J600" s="28">
        <v>811010.8738900003</v>
      </c>
      <c r="K600" s="28">
        <v>1430645.57314</v>
      </c>
    </row>
    <row r="601" spans="2:11" ht="13.5" customHeight="1">
      <c r="B601" s="16"/>
      <c r="C601" s="10" t="s">
        <v>0</v>
      </c>
      <c r="D601" s="11">
        <v>8304226.6389</v>
      </c>
      <c r="E601" s="11">
        <v>666163.20921</v>
      </c>
      <c r="F601" s="11">
        <v>1115988.8060299999</v>
      </c>
      <c r="G601" s="11">
        <v>1671424.15468</v>
      </c>
      <c r="H601" s="11"/>
      <c r="I601" s="11">
        <v>253323.237</v>
      </c>
      <c r="J601" s="11">
        <v>811010.8738900003</v>
      </c>
      <c r="K601" s="11">
        <v>1419873.80814</v>
      </c>
    </row>
    <row r="602" spans="2:11" ht="13.5" customHeight="1">
      <c r="B602" s="16"/>
      <c r="C602" s="10" t="s">
        <v>2</v>
      </c>
      <c r="D602" s="11">
        <v>103000</v>
      </c>
      <c r="E602" s="11">
        <v>0</v>
      </c>
      <c r="F602" s="11">
        <v>6960</v>
      </c>
      <c r="G602" s="11">
        <v>24501.899</v>
      </c>
      <c r="H602" s="11"/>
      <c r="I602" s="11">
        <v>0</v>
      </c>
      <c r="J602" s="11">
        <v>0</v>
      </c>
      <c r="K602" s="11">
        <v>10771.765</v>
      </c>
    </row>
    <row r="603" spans="2:11" ht="13.5" customHeight="1">
      <c r="B603" s="16"/>
      <c r="C603" s="7" t="s">
        <v>83</v>
      </c>
      <c r="D603" s="28">
        <v>21714002.995660257</v>
      </c>
      <c r="E603" s="28">
        <v>1715401.3120600008</v>
      </c>
      <c r="F603" s="28">
        <v>3475430.249080001</v>
      </c>
      <c r="G603" s="28">
        <v>5007552.43061</v>
      </c>
      <c r="H603" s="28"/>
      <c r="I603" s="28">
        <v>1175394.084060001</v>
      </c>
      <c r="J603" s="28">
        <v>1918574.629530001</v>
      </c>
      <c r="K603" s="28">
        <v>3192856.0016100006</v>
      </c>
    </row>
    <row r="604" spans="2:11" ht="13.5" customHeight="1">
      <c r="B604" s="16"/>
      <c r="C604" s="6" t="s">
        <v>0</v>
      </c>
      <c r="D604" s="11">
        <v>14236726.943</v>
      </c>
      <c r="E604" s="11">
        <v>1074914.317</v>
      </c>
      <c r="F604" s="11">
        <v>2613355.3885500003</v>
      </c>
      <c r="G604" s="11">
        <v>3888313.7508</v>
      </c>
      <c r="H604" s="11"/>
      <c r="I604" s="11">
        <v>534907.089</v>
      </c>
      <c r="J604" s="11">
        <v>1056499.769</v>
      </c>
      <c r="K604" s="11">
        <v>2073617.3218</v>
      </c>
    </row>
    <row r="605" spans="2:11" ht="13.5" customHeight="1">
      <c r="B605" s="16"/>
      <c r="C605" s="6" t="s">
        <v>2</v>
      </c>
      <c r="D605" s="11">
        <v>7477276.052660258</v>
      </c>
      <c r="E605" s="11">
        <v>640486.995060001</v>
      </c>
      <c r="F605" s="11">
        <v>862074.8605300009</v>
      </c>
      <c r="G605" s="11">
        <v>1119238.6798100008</v>
      </c>
      <c r="H605" s="11"/>
      <c r="I605" s="11">
        <v>640486.995060001</v>
      </c>
      <c r="J605" s="11">
        <v>862074.8605300009</v>
      </c>
      <c r="K605" s="11">
        <v>1119238.6798100008</v>
      </c>
    </row>
  </sheetData>
  <sheetProtection/>
  <mergeCells count="6">
    <mergeCell ref="L4:L5"/>
    <mergeCell ref="B4:B5"/>
    <mergeCell ref="C4:C5"/>
    <mergeCell ref="D4:D5"/>
    <mergeCell ref="E4:G4"/>
    <mergeCell ref="I4:K4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scale="90" r:id="rId1"/>
  <headerFooter alignWithMargins="0">
    <oddFooter>&amp;C&amp;P de &amp;N&amp;R&amp;D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susana_pena</dc:creator>
  <cp:keywords/>
  <dc:description/>
  <cp:lastModifiedBy>Ramon Narvaez Terron</cp:lastModifiedBy>
  <cp:lastPrinted>2012-04-23T21:40:58Z</cp:lastPrinted>
  <dcterms:created xsi:type="dcterms:W3CDTF">2004-01-15T18:40:03Z</dcterms:created>
  <dcterms:modified xsi:type="dcterms:W3CDTF">2014-08-29T16:38:21Z</dcterms:modified>
  <cp:category/>
  <cp:version/>
  <cp:contentType/>
  <cp:contentStatus/>
</cp:coreProperties>
</file>