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reportados" sheetId="8" r:id="rId1"/>
  </sheets>
  <externalReferences>
    <externalReference r:id="rId2"/>
    <externalReference r:id="rId3"/>
  </externalReferences>
  <definedNames>
    <definedName name="_xlnm._FilterDatabase" localSheetId="0" hidden="1">reportados!$A$6:$W$483</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reportados!$B$6:$V$482</definedName>
    <definedName name="FIDUCIARIO">#REF!</definedName>
    <definedName name="fiduciario1">#REF!</definedName>
    <definedName name="FIDUCIARIOS">#REF!</definedName>
    <definedName name="fiduciarios1">#REF!</definedName>
    <definedName name="_xlnm.Print_Titles" localSheetId="0">reportados!$1:$6</definedName>
  </definedNames>
  <calcPr calcId="125725"/>
</workbook>
</file>

<file path=xl/calcChain.xml><?xml version="1.0" encoding="utf-8"?>
<calcChain xmlns="http://schemas.openxmlformats.org/spreadsheetml/2006/main">
  <c r="W482" i="8"/>
  <c r="W479"/>
  <c r="W478"/>
  <c r="W477"/>
  <c r="W476"/>
  <c r="W475"/>
  <c r="W474"/>
  <c r="W470"/>
  <c r="W467"/>
  <c r="W466"/>
  <c r="W465"/>
  <c r="W464"/>
  <c r="W463"/>
  <c r="W462"/>
  <c r="W461"/>
  <c r="W460"/>
  <c r="W459"/>
  <c r="W458"/>
  <c r="W457"/>
  <c r="W456"/>
  <c r="W455"/>
  <c r="W454"/>
  <c r="W453"/>
  <c r="W452"/>
  <c r="W451"/>
  <c r="W450"/>
  <c r="W449"/>
  <c r="W448"/>
  <c r="W447"/>
  <c r="W446"/>
  <c r="W445"/>
  <c r="W444"/>
  <c r="W443"/>
  <c r="W442"/>
  <c r="W441"/>
  <c r="W440"/>
  <c r="W439"/>
  <c r="W438"/>
  <c r="W437"/>
  <c r="W436"/>
  <c r="W435"/>
  <c r="W434"/>
  <c r="W432"/>
  <c r="W431"/>
  <c r="W430"/>
  <c r="W429"/>
  <c r="W428"/>
  <c r="W427"/>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81"/>
  <c r="W380"/>
  <c r="W376"/>
  <c r="W375"/>
  <c r="W371"/>
  <c r="W367"/>
  <c r="W363"/>
  <c r="W362"/>
  <c r="W361"/>
  <c r="W360"/>
  <c r="W359"/>
  <c r="W358"/>
  <c r="W357"/>
  <c r="W356"/>
  <c r="W355"/>
  <c r="W353"/>
  <c r="W352"/>
  <c r="W351"/>
  <c r="W350"/>
  <c r="W346"/>
  <c r="W345"/>
  <c r="W344"/>
  <c r="W343"/>
  <c r="W341"/>
  <c r="W340"/>
  <c r="W339"/>
  <c r="W338"/>
  <c r="W337"/>
  <c r="W336"/>
  <c r="W335"/>
  <c r="W331"/>
  <c r="W330"/>
  <c r="W327"/>
  <c r="W326"/>
  <c r="W325"/>
  <c r="W324"/>
  <c r="W323"/>
  <c r="W322"/>
  <c r="W320"/>
  <c r="W319"/>
  <c r="W318"/>
  <c r="W317"/>
  <c r="W316"/>
  <c r="W315"/>
  <c r="W314"/>
  <c r="W313"/>
  <c r="W312"/>
  <c r="W311"/>
  <c r="W310"/>
  <c r="W309"/>
  <c r="W308"/>
  <c r="W307"/>
  <c r="W306"/>
  <c r="W305"/>
  <c r="W301"/>
  <c r="W300"/>
  <c r="W299"/>
  <c r="W298"/>
  <c r="W294"/>
  <c r="W291"/>
  <c r="W290"/>
  <c r="W289"/>
  <c r="W286"/>
  <c r="W285"/>
  <c r="W283"/>
  <c r="W281"/>
  <c r="W277"/>
  <c r="W274"/>
  <c r="W273"/>
  <c r="W270"/>
  <c r="W269"/>
  <c r="W268"/>
  <c r="W267"/>
  <c r="W266"/>
  <c r="W265"/>
  <c r="W261"/>
  <c r="W260"/>
  <c r="W256"/>
  <c r="W255"/>
  <c r="W254"/>
  <c r="W253"/>
  <c r="W252"/>
  <c r="W248"/>
  <c r="W247"/>
  <c r="W246"/>
  <c r="W243"/>
  <c r="W241"/>
  <c r="W240"/>
  <c r="W239"/>
  <c r="W236"/>
  <c r="W235"/>
  <c r="W234"/>
  <c r="W233"/>
  <c r="W231"/>
  <c r="W230"/>
  <c r="W229"/>
  <c r="W228"/>
  <c r="W227"/>
  <c r="W226"/>
  <c r="W225"/>
  <c r="W224"/>
  <c r="W223"/>
  <c r="W222"/>
  <c r="W221"/>
  <c r="W220"/>
  <c r="W219"/>
  <c r="W218"/>
  <c r="W217"/>
  <c r="W215"/>
  <c r="W214"/>
  <c r="W213"/>
  <c r="W212"/>
  <c r="W211"/>
  <c r="W210"/>
  <c r="W209"/>
  <c r="W208"/>
  <c r="W207"/>
  <c r="W206"/>
  <c r="W205"/>
  <c r="W204"/>
  <c r="W203"/>
  <c r="W202"/>
  <c r="W201"/>
  <c r="W200"/>
  <c r="W199"/>
  <c r="W198"/>
  <c r="W197"/>
  <c r="W196"/>
  <c r="W195"/>
  <c r="W194"/>
  <c r="W193"/>
  <c r="W192"/>
  <c r="W191"/>
  <c r="W190"/>
  <c r="W186"/>
  <c r="W183"/>
  <c r="W182"/>
  <c r="W180"/>
  <c r="W179"/>
  <c r="W178"/>
  <c r="W177"/>
  <c r="W176"/>
  <c r="W175"/>
  <c r="W174"/>
  <c r="W170"/>
  <c r="W167"/>
  <c r="W166"/>
  <c r="W165"/>
  <c r="W164"/>
  <c r="W163"/>
  <c r="W162"/>
  <c r="W160"/>
  <c r="W159"/>
  <c r="W158"/>
  <c r="W157"/>
  <c r="W156"/>
  <c r="W154"/>
  <c r="W153"/>
  <c r="W152"/>
  <c r="W151"/>
  <c r="W150"/>
  <c r="W149"/>
  <c r="W148"/>
  <c r="W147"/>
  <c r="W146"/>
  <c r="W145"/>
  <c r="W141"/>
  <c r="W139"/>
  <c r="W138"/>
  <c r="W134"/>
  <c r="W131"/>
  <c r="W130"/>
  <c r="W129"/>
  <c r="W125"/>
  <c r="W122"/>
  <c r="W120"/>
  <c r="W119"/>
  <c r="W118"/>
  <c r="W117"/>
  <c r="W116"/>
  <c r="W115"/>
  <c r="W114"/>
  <c r="W113"/>
  <c r="W112"/>
  <c r="W111"/>
  <c r="W108"/>
  <c r="W107"/>
  <c r="W106"/>
  <c r="W105"/>
  <c r="W104"/>
  <c r="W103"/>
  <c r="W102"/>
  <c r="W101"/>
  <c r="W100"/>
  <c r="W99"/>
  <c r="W97"/>
  <c r="W96"/>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6"/>
  <c r="W25"/>
  <c r="W22"/>
  <c r="W18"/>
  <c r="W17"/>
  <c r="W16"/>
  <c r="W12"/>
  <c r="W11"/>
  <c r="E272"/>
  <c r="E185" l="1"/>
  <c r="E184"/>
  <c r="E137"/>
  <c r="E21"/>
  <c r="E24"/>
  <c r="E23" s="1"/>
  <c r="R483"/>
  <c r="Q483"/>
  <c r="P483"/>
  <c r="E136"/>
  <c r="T483"/>
  <c r="E169"/>
  <c r="E168"/>
  <c r="E95"/>
  <c r="E433"/>
  <c r="E469"/>
  <c r="E468" s="1"/>
  <c r="E287"/>
  <c r="E288"/>
  <c r="E276"/>
  <c r="E275" s="1"/>
  <c r="E271"/>
  <c r="E264"/>
  <c r="E263" s="1"/>
  <c r="E366"/>
  <c r="E365"/>
  <c r="E364"/>
  <c r="E124"/>
  <c r="E127"/>
  <c r="E128"/>
  <c r="E133"/>
  <c r="E132" s="1"/>
  <c r="E29"/>
  <c r="E282"/>
  <c r="E284"/>
  <c r="E292"/>
  <c r="E293"/>
  <c r="E123"/>
  <c r="E140"/>
  <c r="E135" s="1"/>
  <c r="E155"/>
  <c r="E161"/>
  <c r="E144"/>
  <c r="E181"/>
  <c r="E171" s="1"/>
  <c r="E173"/>
  <c r="E216"/>
  <c r="E232"/>
  <c r="E242"/>
  <c r="E237" s="1"/>
  <c r="E238"/>
  <c r="E245"/>
  <c r="E244" s="1"/>
  <c r="E189"/>
  <c r="E251"/>
  <c r="E250" s="1"/>
  <c r="E249" s="1"/>
  <c r="E259"/>
  <c r="E258" s="1"/>
  <c r="E257" s="1"/>
  <c r="E280"/>
  <c r="E296"/>
  <c r="E297"/>
  <c r="E321"/>
  <c r="E303" s="1"/>
  <c r="E329"/>
  <c r="E328" s="1"/>
  <c r="E304"/>
  <c r="E342"/>
  <c r="E332" s="1"/>
  <c r="E334"/>
  <c r="E354"/>
  <c r="E347" s="1"/>
  <c r="E349"/>
  <c r="E370"/>
  <c r="E369" s="1"/>
  <c r="E368" s="1"/>
  <c r="E373"/>
  <c r="E374"/>
  <c r="E379"/>
  <c r="E481"/>
  <c r="E480" s="1"/>
  <c r="E471" s="1"/>
  <c r="E473"/>
  <c r="E472" s="1"/>
  <c r="E110"/>
  <c r="E121"/>
  <c r="E15"/>
  <c r="E14" s="1"/>
  <c r="E13" s="1"/>
  <c r="E10"/>
  <c r="E9"/>
  <c r="E8"/>
  <c r="E378" l="1"/>
  <c r="E142"/>
  <c r="E262"/>
  <c r="E278"/>
  <c r="E109"/>
  <c r="E98" s="1"/>
  <c r="E28" s="1"/>
  <c r="E333"/>
  <c r="E279"/>
  <c r="E377"/>
  <c r="E348"/>
  <c r="E295"/>
  <c r="E188"/>
  <c r="E172"/>
  <c r="E372"/>
  <c r="E143"/>
  <c r="E302"/>
  <c r="E187"/>
  <c r="E126"/>
  <c r="E27" l="1"/>
  <c r="E20" l="1"/>
  <c r="E19" s="1"/>
  <c r="E7" s="1"/>
</calcChain>
</file>

<file path=xl/sharedStrings.xml><?xml version="1.0" encoding="utf-8"?>
<sst xmlns="http://schemas.openxmlformats.org/spreadsheetml/2006/main" count="5391" uniqueCount="2050">
  <si>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</si>
  <si>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</si>
  <si>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</si>
  <si>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</si>
  <si>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</si>
  <si>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</si>
  <si>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</si>
  <si>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</si>
  <si>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CONCESION OTORGADA A PARTICULAR POR EL GOBIERNO FEDERAL A TRAVES DE LA S.C.T. PARA LA CONSTRUCCION, EXPLOTACION, MANTENIMIENTO Y CONSERVACION DEL TRAMO CARRETERO DE 29.5 KMS. DE LA CARRETERA SAN MARTIN TEXMELUCAN-TLAXCALA-EL MOLINITO.</t>
  </si>
  <si>
    <t>CONCESION OTORGADA A PARTICULAR POR EL GOBIERNO FEDERAL A TRAVES DE LA S.C.T. PARA LA CONSTRUCCION, EXPLOTACION, MANTENIMIENTO Y CONSERVACION Y DEL TRAMO CARRETERO DE 250.0 KMS. DE LA CARRETERA KANTUNIL-CANCUN.</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</si>
  <si>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</si>
  <si>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</si>
  <si>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</si>
  <si>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FIDEICOMISO PLAN DE PENSIONES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</si>
  <si>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</si>
  <si>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</si>
  <si>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</si>
  <si>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</si>
  <si>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</si>
  <si>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</si>
  <si>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</si>
  <si>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FIDEICOMISO No. F724815-3 FERTIMEX</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</si>
  <si>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</si>
  <si>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</si>
  <si>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</si>
  <si>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</si>
  <si>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</si>
  <si>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</si>
  <si>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</si>
  <si>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</si>
  <si>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</si>
  <si>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</si>
  <si>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200806HIU01484</t>
  </si>
  <si>
    <t>FIDEICOMISO PARA EL APOYO A LAS MICRO, PEQUEÑAS Y MEDIANAS EMPRESAS</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</si>
  <si>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</si>
  <si>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</si>
  <si>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</si>
  <si>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</si>
  <si>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</si>
  <si>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</si>
  <si>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</si>
  <si>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</si>
  <si>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</si>
  <si>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</si>
  <si>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</si>
  <si>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</si>
  <si>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</si>
  <si>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</si>
  <si>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</si>
  <si>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</si>
  <si>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</si>
  <si>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</si>
  <si>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</si>
  <si>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</si>
  <si>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</si>
  <si>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</si>
  <si>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</si>
  <si>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</si>
  <si>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</si>
  <si>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</si>
  <si>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</si>
  <si>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</si>
  <si>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</si>
  <si>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</si>
  <si>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</si>
  <si>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</si>
  <si>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</si>
  <si>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</si>
  <si>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</si>
  <si>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</si>
  <si>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</si>
  <si>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</si>
  <si>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</si>
  <si>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</si>
  <si>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</si>
  <si>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</si>
  <si>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</si>
  <si>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</si>
  <si>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</si>
  <si>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700015QDV163</t>
  </si>
  <si>
    <t>FIDEICOMISO DE ADMINISTRACIÓN Y GARANTÍA QUE SE DENOMINA PROCHIAPAS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</si>
  <si>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</si>
  <si>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</si>
  <si>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</si>
  <si>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</si>
  <si>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</si>
  <si>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</si>
  <si>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</si>
  <si>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</si>
  <si>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</si>
  <si>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</si>
  <si>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</si>
  <si>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</si>
  <si>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</si>
  <si>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</si>
  <si>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</si>
  <si>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</si>
  <si>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</si>
  <si>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</si>
  <si>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</si>
  <si>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</si>
  <si>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</si>
  <si>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</si>
  <si>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</si>
  <si>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</si>
  <si>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</si>
  <si>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</si>
  <si>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</si>
  <si>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F/80256 PARA LA CONSTRUCCION DEL DISTRIBUDOR VIAL DE TEPOTZOTLAN</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</si>
  <si>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</si>
  <si>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</si>
  <si>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</si>
  <si>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</si>
  <si>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</si>
  <si>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</si>
  <si>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</si>
  <si>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</si>
  <si>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</si>
  <si>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</si>
  <si>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</si>
  <si>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</si>
  <si>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</si>
  <si>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</si>
  <si>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</si>
  <si>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</si>
  <si>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UNIDAD DE DESARROLLO REGIONAL</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</si>
  <si>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</si>
  <si>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</si>
  <si>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</si>
  <si>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</si>
  <si>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</si>
  <si>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</si>
  <si>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</si>
  <si>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</si>
  <si>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</si>
  <si>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</si>
  <si>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</si>
  <si>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</si>
  <si>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</si>
  <si>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</si>
  <si>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200610K2N01417</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</si>
  <si>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</si>
  <si>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</si>
  <si>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</si>
  <si>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</si>
  <si>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</si>
  <si>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CONSTITUIR UN MECANISMO DE APOYO FINANCIERO EN TODOS AQUELLOS PROGRAMAS QUE APRUEBE EL COMITE TECNICO Y CUYA FINALIDAD SEA OTORGAR APOYOS A LAS EMPRESAS, ESPECIALMENTE A MICRO, PEQUEÑAS Y MEDIANAS EMPRESAS, ASI COMO A PERSONAS FISICAS CON ACTIVIDAD EMPRESARIAL DEL PAIS.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</si>
  <si>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</si>
  <si>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</si>
  <si>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TRANSFERIR RECURSOS A OTROS FIDEICOMISOS QUE APOYEN A LAS MICRO, PEQUEÑAS Y MEDIANAS EMPRESAS, EN LO SUCESIVO MIPYMES, A LA EMPRESA CONSTITUIDA POR LA BANCA DE DESARROLLO CON LA MISION DE FOMENTAR EL DESARROLLO DEL MERCADO DE CAPITAL DE RIESGO, A EFECTO DE PROPORCIONAR RECURSOS FINANCIEROS DE LARGO PLAZO A LAS EMPRESAS NACIONALES.</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</si>
  <si>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</si>
  <si>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</si>
  <si>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</si>
  <si>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</si>
  <si>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</si>
  <si>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</si>
  <si>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</si>
  <si>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</si>
  <si>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</si>
  <si>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</si>
  <si>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</si>
  <si>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</si>
  <si>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</si>
  <si>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</si>
  <si>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</si>
  <si>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</si>
  <si>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</si>
  <si>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</si>
  <si>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</si>
  <si>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</si>
  <si>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</si>
  <si>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</si>
  <si>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</si>
  <si>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</si>
  <si>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</si>
  <si>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</si>
  <si>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</si>
  <si>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</si>
  <si>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DESTINO: NO DETERMINADO
CUMPLIMIENTO DE LA MISIÓN:
NO DETERMINADO</t>
  </si>
  <si>
    <t>HAT</t>
  </si>
  <si>
    <t>FONDO DE CAPITALIZACIÓN E INVERSIÓN DEL SECTOR RURAL</t>
  </si>
  <si>
    <t>CONSEJO NACIONAL AGROPECUARIO, A. C.</t>
  </si>
  <si>
    <t>200706HAT01473</t>
  </si>
  <si>
    <t>FONDO DE INVERSIÓN DE CAPITAL EN AGRONEGOCIOS (FICA)</t>
  </si>
  <si>
    <t>BANRURAL</t>
  </si>
  <si>
    <t>GOBIERNO DEL ESTADO DE CAMPECHE</t>
  </si>
  <si>
    <t>IXE</t>
  </si>
  <si>
    <t>DEPENDENCIA O ENTIDAD COORDINADORA</t>
  </si>
  <si>
    <t>TIPO</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</si>
  <si>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</si>
  <si>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</si>
  <si>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</si>
  <si>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</si>
  <si>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</si>
  <si>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</si>
  <si>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</si>
  <si>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</si>
  <si>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</si>
  <si>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</si>
  <si>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</si>
  <si>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</si>
  <si>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</si>
  <si>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</si>
  <si>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</si>
  <si>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</si>
  <si>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</si>
  <si>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</si>
  <si>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</si>
  <si>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</si>
  <si>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</si>
  <si>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</si>
  <si>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</si>
  <si>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</si>
  <si>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</si>
  <si>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</si>
  <si>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</si>
  <si>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</si>
  <si>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</si>
  <si>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</si>
  <si>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</si>
  <si>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</si>
  <si>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</si>
  <si>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</si>
  <si>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</si>
  <si>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ADMINISTRAR LOS RECURSOS DESTINADOS A LA REALIZACION DE ACCIONES PREVENTIVAS NO PROGRAMADAS EN CUMPLIMIENTO A LO DISPUESTO EN EL ARTICULO 32 DE LA LEY GENERAL DE PROTECCION CIVIL.</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</si>
  <si>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</si>
  <si>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</si>
  <si>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</si>
  <si>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</si>
  <si>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ENTREGAR RECURSOS A LAS DEPENDENCIAS Y ENTIDADES FEDERALES PARA LAS OBRAS Y ACCIONES QUE CORRESPONDEN EN SU TOTALIDAD AL GOBIERNO FEDERAL PARA LA ATENCIÓN DE DESATRES NATURALES Y ENTREGAR RECURSOS POR CONCEPTO DE SUBSIDIOS A LOS FIDEICOMISOS ESTATALES PARA DESASTRES NATURALES.</t>
  </si>
  <si>
    <t>APOYAR EL DESARROLLO DE INFRAESTRUCTURA EN LOS ESTADOS Y EL DISTRITO FEDERAL, MEDIANTE LA ADMINISTRACION DE RECURSOS RELACIONADOS CON LOS INGRESOS EXCEDENTES PREVISTOS EN LAS DISPOSICIONES APLICABLES</t>
  </si>
  <si>
    <t>FIDEICOMISO PARA DAR CUMPLIMIENTO A LA LEY DEL INSTITUTO DE SEGURIDAD Y SERVICIOS SOCIALES DE LOS TRABAJADORES DEL ESTADO (LeyISSSTE)</t>
  </si>
  <si>
    <t>APOYAR LA REESTRUCTURACIÓN DE LOS SISTEMAS PÚBLICOS DE PENSIONES, PARA CONTRIBUIR A LA CONSOLIDACIÓN DE UN SISTEMA NACIONAL DE PENSIONES BASADO EN CUENTAS INDIVIDUALES, MÁS EQUITATIVO Y CON MAYOR COBERTURA.</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</si>
  <si>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</si>
  <si>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</si>
  <si>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</si>
  <si>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</si>
  <si>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</si>
  <si>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</si>
  <si>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</si>
  <si>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</si>
  <si>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</si>
  <si>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</si>
  <si>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</si>
  <si>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</si>
  <si>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</si>
  <si>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</si>
  <si>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</si>
  <si>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</si>
  <si>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</si>
  <si>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</si>
  <si>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</si>
  <si>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</si>
  <si>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5148-3.- FIDEICOMISO QUE ADMINISTRARA EL FONDO PARA EL FORTALECIMIENTO DE SOCIEDADES Y COOPERATIVAS DE AHORRO Y PRESTAMO Y DE APOYO A SUS AHORRADORES.</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</si>
  <si>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</si>
  <si>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</si>
  <si>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</si>
  <si>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</si>
  <si>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</si>
  <si>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</si>
  <si>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</si>
  <si>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</si>
  <si>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</si>
  <si>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</si>
  <si>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1) CONTRATAR CON CARGO AL PATRIMONIO DEL FIDEICOMISO A LA PERSONA MORAL QUE SE HARÁ CARGO DE LA ELABORACIÓN DEL PROYECTO EJECUTIVO PARA LA CONSTRUCCIÓN Y OPERACIÓN DE UN PARQUE ECOLÓGICO EN EL TERRENO, Y 2) PROCEDER A LA DONACIÓN INMEDIATA DEL TERRENO A FAVOR DE LA FEDERACIÓN, A TRAVÉS DE LA SECRETARÍA DE LA FUNCIÓN PÚBLICA POR CONDUCTO DEL INSTITUTO DE ADMINISTRACIÓN Y AVALÚOS DE BIENES NACIONALES (EN ADELANTE EL INDAABIN).</t>
  </si>
  <si>
    <t>FIDEICOMISO PARQUE ECOLÓGICO 18 DE MARZO</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</si>
  <si>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</si>
  <si>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</si>
  <si>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</si>
  <si>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</si>
  <si>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</si>
  <si>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</si>
  <si>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</si>
  <si>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</si>
  <si>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</si>
  <si>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</si>
  <si>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</si>
  <si>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</si>
  <si>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</si>
  <si>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</si>
  <si>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</si>
  <si>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FIDEICOMISO FONDO DE AHORRO OBREROS DE ESSA</t>
  </si>
  <si>
    <t>FIDEICOMISO FONDO DE AHORRO EMPLEADOS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</si>
  <si>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</si>
  <si>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</si>
  <si>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</si>
  <si>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</si>
  <si>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</si>
  <si>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</si>
  <si>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</si>
  <si>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</si>
  <si>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</si>
  <si>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</si>
  <si>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</si>
  <si>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</si>
  <si>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NO APLICA</t>
  </si>
  <si>
    <t>UNIDAD DE BANCA DE DESARROLLO</t>
  </si>
  <si>
    <t>700006GIC183</t>
  </si>
  <si>
    <t>APOYAR FINANCIERAMENTE LA EJECUCIÓN DE PROGRAMAS Y PROYECTOS CUYA FINALIDAD ES PREVENIR Y CONTROLAR LA CONTAMINACIÓN AMBIENTAL EN LA ZONA METROPOLITANA DEL VALLE DE MÉXICO.</t>
  </si>
  <si>
    <t>HIU</t>
  </si>
  <si>
    <t>700006GIC066</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</si>
  <si>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</si>
  <si>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</si>
  <si>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</si>
  <si>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</si>
  <si>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</si>
  <si>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</si>
  <si>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</si>
  <si>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</si>
  <si>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</si>
  <si>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</si>
  <si>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</si>
  <si>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</si>
  <si>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</si>
  <si>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</si>
  <si>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</si>
  <si>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</si>
  <si>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</si>
  <si>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</si>
  <si>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</si>
  <si>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</si>
  <si>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</si>
  <si>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</si>
  <si>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</si>
  <si>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</si>
  <si>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</si>
  <si>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200906G1H01509</t>
  </si>
  <si>
    <t>MANDATO PARA EL OTORGAMIENTO DE APOYOS FINANCIEROS PARA LA ADQUISICIÓN DE VIVIENDA DEL PERSONAL DE TROPA Y MARINERIA DE LAS FUERZAS ARMADAS</t>
  </si>
  <si>
    <t>APOYOS FINANCIEROS COMPLEMENTARIOS A FAVOR DEL PERSONAL DE TROPA Y MARINERIA DE LAS FUERZAS ARMADAS PARA LA ADQUISICIÓN DE VIVIENDA, QUE OBTENGAN UN CRÉDITO BAJO LOS PRODUCTOS DE VIVIENDA FACIL 1, VIVIENDA FACIL 2 O VIVIENDA FACIL 3</t>
  </si>
  <si>
    <t>199818TOQ00860</t>
  </si>
  <si>
    <t>C. G. CERRO PRIETO IV</t>
  </si>
  <si>
    <t>MONTERREY POWER, S. A. DE C. V.</t>
  </si>
  <si>
    <t>199818TOQ00850</t>
  </si>
  <si>
    <t>C. T. MONTERREY</t>
  </si>
  <si>
    <t>NORELEC DEL NORTE, S. A. DE C. V.</t>
  </si>
  <si>
    <t>199818TOQ00857</t>
  </si>
  <si>
    <t>C. T. CHIHUAHUA</t>
  </si>
  <si>
    <t>SPE ALSTOM, S. A DE C. V.</t>
  </si>
  <si>
    <t>200018TOQ01043</t>
  </si>
  <si>
    <t>C. G. TRES VÍRGENES</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</si>
  <si>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</si>
  <si>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</si>
  <si>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</si>
  <si>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</si>
  <si>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</si>
  <si>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200511L4J01394</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</si>
  <si>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</si>
  <si>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</si>
  <si>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</si>
  <si>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</si>
  <si>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</si>
  <si>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</si>
  <si>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</si>
  <si>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</si>
  <si>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ES OBJETO DEL MANDATO QUE EL MANDATARIO OTORGUE FINANCIAMIENTOS PARA EL INTERCAMBIO COMERCIAL DE BIENES Y SERVICIOS ENTRE MÉXICO Y LOS PAÍSES PARTICIPANTES, Y/O PROYECTOS DE DESARROLLO ECONÓMICO A CORTO, MEDIANO Y LARGO PLAZO, ASÍ COMO A GASTOS LOCALES DE LOS PROYECTOS, DIRECTAMENTE A LOS SECTORES PÚBLICO Y PRIVADO DE LOS PAÍSES PARTICIPANTES, ASÍ COMO A LOS IMPORTADORES MEXICANOS DE BIENES Y SERVICIOS PROVENIENTES DE DICHOS PAÍSES, O A TRAVÉS DE INSTITUCIONES FINANCIERAS INTERMEDIARIAS AUTORIZADAS POR LA MANDANTE. ASIMISMO, CONFORME A LAS INSTRUCCIONES QUE EL MADATARIO RECIBA DE LA MANDANTE DESTINARÁ EL MONTO QUE LE INDIQUE PARA EL OTORGAMIENTO DE FINANCIAMIENTO NO REEMBOLSABLE PARA ACTIVIDADES DE ASISTENCIA TÉCNICA QUE BENEFICIEN A LOS PÁISES PARTICPANTES. (LOS PAISES PARTICIPANTES SON BELICE, COSTA RICA, EL SALVADOR, GUATEMALA, HAITI, HONDURAS, JAMAICA, NICARAGUA, PANAMÁ Y REPÚBLICA DOMINICANA)</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</si>
  <si>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</si>
  <si>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</si>
  <si>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</si>
  <si>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</si>
  <si>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</si>
  <si>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</si>
  <si>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</si>
  <si>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</si>
  <si>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</si>
  <si>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</si>
  <si>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</si>
  <si>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</si>
  <si>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TECNOLOGÍA Y AUTOMATIZACIÓN HONEYWELL F/1605</t>
  </si>
  <si>
    <t>NBD</t>
  </si>
  <si>
    <t>HOSPITAL GENERAL DE MÉXICO</t>
  </si>
  <si>
    <t>200612NBD01442</t>
  </si>
  <si>
    <t>SUSCRIPCIÓN Y ADMINISTRACIÓN DE LAS ACCIONES TECNOLOGÍA Y AUTOMATIZACIÓN HONEYWELL, S.A. DE C.V. (TAHSA)</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</si>
  <si>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</si>
  <si>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</si>
  <si>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</si>
  <si>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</si>
  <si>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</si>
  <si>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</si>
  <si>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</si>
  <si>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</si>
  <si>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</si>
  <si>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</si>
  <si>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</si>
  <si>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</si>
  <si>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</si>
  <si>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</si>
  <si>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</si>
  <si>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</si>
  <si>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</si>
  <si>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</si>
  <si>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</si>
  <si>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</si>
  <si>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</si>
  <si>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</si>
  <si>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</si>
  <si>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</si>
  <si>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</si>
  <si>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</si>
  <si>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</si>
  <si>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</si>
  <si>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</si>
  <si>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</si>
  <si>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</si>
  <si>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</si>
  <si>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</si>
  <si>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</si>
  <si>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</si>
  <si>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</si>
  <si>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</si>
  <si>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</si>
  <si>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</si>
  <si>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</si>
  <si>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</si>
  <si>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</si>
  <si>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</si>
  <si>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</si>
  <si>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</si>
  <si>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</si>
  <si>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</si>
  <si>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</si>
  <si>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REPRESENTACIÓN ESPECIAL CHIAPAS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</si>
  <si>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</si>
  <si>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</si>
  <si>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</si>
  <si>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</si>
  <si>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</si>
  <si>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Informes sobre la Situación Económica, las Finanzas Públicas y la Deuda Pública</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</si>
  <si>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</si>
  <si>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</si>
  <si>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</si>
  <si>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</si>
  <si>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</si>
  <si>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</si>
  <si>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</si>
  <si>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</si>
  <si>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</si>
  <si>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</si>
  <si>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</si>
  <si>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</si>
  <si>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</si>
  <si>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SEGURIDAD PÚBLICA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</si>
  <si>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</si>
  <si>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</si>
  <si>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</si>
  <si>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</si>
  <si>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</si>
  <si>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</si>
  <si>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</si>
  <si>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</si>
  <si>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</si>
  <si>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</si>
  <si>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</si>
  <si>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</si>
  <si>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</si>
  <si>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</si>
  <si>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</si>
  <si>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</si>
  <si>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</si>
  <si>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</si>
  <si>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</si>
  <si>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</si>
  <si>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LAS APORTACIONES DE LOS FIDEICOMITENTES Y TERCEROS PARA LLEVAR A CABO LA CONSTRUCCION DEL DISTRIBUIDOR VIAL DE TEPOTZOTLAN</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</si>
  <si>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</si>
  <si>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</si>
  <si>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</si>
  <si>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</si>
  <si>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</si>
  <si>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</si>
  <si>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</si>
  <si>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</si>
  <si>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</si>
  <si>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</si>
  <si>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</si>
  <si>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</si>
  <si>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</si>
  <si>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</si>
  <si>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</si>
  <si>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</si>
  <si>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</si>
  <si>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</si>
  <si>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</si>
  <si>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</si>
  <si>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</si>
  <si>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</si>
  <si>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</si>
  <si>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</si>
  <si>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</si>
  <si>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</si>
  <si>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</si>
  <si>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</si>
  <si>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</si>
  <si>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</si>
  <si>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</si>
  <si>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</si>
  <si>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</si>
  <si>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</si>
  <si>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</si>
  <si>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</si>
  <si>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</si>
  <si>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</si>
  <si>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</si>
  <si>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</si>
  <si>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</si>
  <si>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</si>
  <si>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</si>
  <si>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</si>
  <si>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</si>
  <si>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</si>
  <si>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</si>
  <si>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</si>
  <si>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CONSTRUCCION DEL LABORATORIO NACIONAL DE GENOMICA</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</si>
  <si>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</si>
  <si>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</si>
  <si>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</si>
  <si>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</si>
  <si>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</si>
  <si>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</si>
  <si>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</si>
  <si>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</si>
  <si>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</si>
  <si>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</si>
  <si>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</si>
  <si>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</si>
  <si>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</si>
  <si>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</si>
  <si>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</si>
  <si>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</si>
  <si>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</si>
  <si>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</si>
  <si>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</si>
  <si>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ÁMBITO</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</si>
  <si>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</si>
  <si>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</si>
  <si>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</si>
  <si>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</si>
  <si>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</si>
  <si>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</si>
  <si>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</si>
  <si>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</si>
  <si>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</si>
  <si>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</si>
  <si>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</si>
  <si>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</si>
  <si>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</si>
  <si>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DIRECCIÓN GENERAL DE POLÍTICA DE TELECOMUNICACIONES</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</si>
  <si>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</si>
  <si>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</si>
  <si>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</si>
  <si>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</si>
  <si>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</si>
  <si>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</si>
  <si>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</si>
  <si>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</si>
  <si>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</si>
  <si>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</si>
  <si>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DIRECCIÓN GENERAL DE PROMOCIÓN CULTURAL, OBRA PÚBLICA Y ACERVO PATRIMONIAL</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</si>
  <si>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</si>
  <si>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</si>
  <si>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</si>
  <si>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</si>
  <si>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</si>
  <si>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</si>
  <si>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</si>
  <si>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</si>
  <si>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</si>
  <si>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</si>
  <si>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</si>
  <si>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</si>
  <si>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</si>
  <si>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</si>
  <si>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</si>
  <si>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</si>
  <si>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</si>
  <si>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</si>
  <si>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</si>
  <si>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</si>
  <si>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</si>
  <si>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</si>
  <si>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</si>
  <si>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</si>
  <si>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</si>
  <si>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</si>
  <si>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</si>
  <si>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</si>
  <si>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</si>
  <si>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</si>
  <si>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</si>
  <si>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</si>
  <si>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</si>
  <si>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</si>
  <si>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</si>
  <si>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</si>
  <si>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</si>
  <si>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</si>
  <si>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G00</t>
  </si>
  <si>
    <t>COORDINACIÓN NACIONAL DEL PROGRAMA DE DESARROLLO HUMANO OPORTUNIDADES</t>
  </si>
  <si>
    <t>200320G0001351</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</si>
  <si>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</si>
  <si>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</si>
  <si>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</si>
  <si>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</si>
  <si>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</si>
  <si>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</si>
  <si>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</si>
  <si>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</si>
  <si>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</si>
  <si>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</si>
  <si>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</si>
  <si>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</si>
  <si>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</si>
  <si>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</si>
  <si>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</si>
  <si>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</si>
  <si>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</si>
  <si>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</si>
  <si>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200818T4I01480</t>
  </si>
  <si>
    <t>CONTRATO DE COMISION MERCANTIL FONDO EXCEDENTES (FEX)</t>
  </si>
  <si>
    <t>DIRECCIÓN GENERAL DE RECURSOS MATERIALES, INMUEBLES Y SERVICIOS</t>
  </si>
  <si>
    <t>PARQUE BICENTENARIO</t>
  </si>
  <si>
    <t>REALIZAR LOS PAGOS QUE POR INSTRUCCIÓN EXPRESA DEL MANDANTE REALICE EL MANDATARIO, DE LOS ANTICIPOS Y ESTIMACIONES DE LOS CONTRATOS QUE CELEBRE EL MANDANTE, DE CONFORMIDAD CON LAS DISPOSICIONES APLICABLES Y LAS ESPECIFICACIONES CONTENIDAS EN EL PROYECTO EJECUTIVO ELABORADO PARA LA CONSTRUCCIÓN Y ADMINISTRACIÓN TEMPORAL EN EL TERRENO, DEL PARQUE ECOLÓGICO DENOMINADO PARQUE BICENTENARIO, INCLUYENDO LA CONTRATACIÓN DE LA SUPERVISIÓN DE OBRA.</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</si>
  <si>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</si>
  <si>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</si>
  <si>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</si>
  <si>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</si>
  <si>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</si>
  <si>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</si>
  <si>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</si>
  <si>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</si>
  <si>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</si>
  <si>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</si>
  <si>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</si>
  <si>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COORDINACIÓN GENERAL DEL SISTEMA NACIONAL E-MÉXICO</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</si>
  <si>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</si>
  <si>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</si>
  <si>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</si>
  <si>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</si>
  <si>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</si>
  <si>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</si>
  <si>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</si>
  <si>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</si>
  <si>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</si>
  <si>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</si>
  <si>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</si>
  <si>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</si>
  <si>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</si>
  <si>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199811L6L00874</t>
  </si>
  <si>
    <t>FONDO NACIONAL DEL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</si>
  <si>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</si>
  <si>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</si>
  <si>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</si>
  <si>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</si>
  <si>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</si>
  <si>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C. D. PUERTO SAN CARLOS, S. A. DE C. V.</t>
  </si>
  <si>
    <t>200018TOQ01042</t>
  </si>
  <si>
    <t>CENTRAL PUERTO SAN CARLOS</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</si>
  <si>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</si>
  <si>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</si>
  <si>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</si>
  <si>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</si>
  <si>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</si>
  <si>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</si>
  <si>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</si>
  <si>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</si>
  <si>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</si>
  <si>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</si>
  <si>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</si>
  <si>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</si>
  <si>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</si>
  <si>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</si>
  <si>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</si>
  <si>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</si>
  <si>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</si>
  <si>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</si>
  <si>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</si>
  <si>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</si>
  <si>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</si>
  <si>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200718T4I01460</t>
  </si>
  <si>
    <t>H. AYUNTAMIENTO DE TEPOTZOTLAN, EDO. DE MEXICO</t>
  </si>
  <si>
    <t>TRIBUNAL FEDERAL DE JUSTICIA FISCAL Y ADMINISTRATIVA CON SEDE EN EL DISTRITO FEDERAL</t>
  </si>
  <si>
    <t>CONTRATO DE COMISION MERCANTIL FONDO INGRESOS EXCEDENTES (FIEX)</t>
  </si>
  <si>
    <t>CONTRATO PUBLICO DE INVERSION Y ADMINISTRACION DENOMINADO "JOVENES CON OPORTUNIDADES"</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</si>
  <si>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</si>
  <si>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</si>
  <si>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</si>
  <si>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</si>
  <si>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</si>
  <si>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</si>
  <si>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</si>
  <si>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</si>
  <si>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</si>
  <si>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</si>
  <si>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</si>
  <si>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</si>
  <si>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</si>
  <si>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</si>
  <si>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</si>
  <si>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</si>
  <si>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</si>
  <si>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</si>
  <si>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</si>
  <si>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</si>
  <si>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</si>
  <si>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</si>
  <si>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</si>
  <si>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</si>
  <si>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</si>
  <si>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</si>
  <si>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</si>
  <si>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</si>
  <si>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EL GOBIERNO DEL DISTRITO FEDERAL Y EL GOBIERNO DEL ESTADO DE MÉXICO</t>
  </si>
  <si>
    <t>APOYAR EL CUMPLIMIENTO DE LOS PROGRAMAS, PROYECTOS, OBRAS Y ACCIONES DE LA COMISIÓN EJECUTIVA DE COORDINACIÓN METROPOLITANA, PARA LA ATENCIÓN DE LOS PROBLEMAS DE LA ZONA METROPOLITANA DEL VALLE DE MÉXICO</t>
  </si>
  <si>
    <t>INTERACCIONES</t>
  </si>
  <si>
    <t>FIDEICOMISO PARA EL FONDO METROPOLITANO DE PROYECTOS DE IMPACTO AMBIENTAL EN EL VALLE DE MÉXICO</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</si>
  <si>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</si>
  <si>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</si>
  <si>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</si>
  <si>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</si>
  <si>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</si>
  <si>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</si>
  <si>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</si>
  <si>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</si>
  <si>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</si>
  <si>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</si>
  <si>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</si>
  <si>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</si>
  <si>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</si>
  <si>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</si>
  <si>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</si>
  <si>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</si>
  <si>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</si>
  <si>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</si>
  <si>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</si>
  <si>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</si>
  <si>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</si>
  <si>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</si>
  <si>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</si>
  <si>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</si>
  <si>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</si>
  <si>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</si>
  <si>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</si>
  <si>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</si>
  <si>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</si>
  <si>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</si>
  <si>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</si>
  <si>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</si>
  <si>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</si>
  <si>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</si>
  <si>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</si>
  <si>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</si>
  <si>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</si>
  <si>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</si>
  <si>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</si>
  <si>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</si>
  <si>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</si>
  <si>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</si>
  <si>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</si>
  <si>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</si>
  <si>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</si>
  <si>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</si>
  <si>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</si>
  <si>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</si>
  <si>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</si>
  <si>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</si>
  <si>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</si>
  <si>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</si>
  <si>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</si>
  <si>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</si>
  <si>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</si>
  <si>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</si>
  <si>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</si>
  <si>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</si>
  <si>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</si>
  <si>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</si>
  <si>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</si>
  <si>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</si>
  <si>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</si>
  <si>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</si>
  <si>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</si>
  <si>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</si>
  <si>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</si>
  <si>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</si>
  <si>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</si>
  <si>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</si>
  <si>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CUBRIR GASTOS RELACIONADOS CON AUDITORIAS CONSULTAS Y ASUNTOS JURÍDICOS PENDIENTES DE FERTIMEX DERIVADOS DEL PROCESO DE SU LIQUIDACIÓN.</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</si>
  <si>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</si>
  <si>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</si>
  <si>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</si>
  <si>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</si>
  <si>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</si>
  <si>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</si>
  <si>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</si>
  <si>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</si>
  <si>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</si>
  <si>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</si>
  <si>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</si>
  <si>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</si>
  <si>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</si>
  <si>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</si>
  <si>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</si>
  <si>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</si>
  <si>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</si>
  <si>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</si>
  <si>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F/11025590 (ANTES 4483-0) "DURANGO-YERBANIS"</t>
  </si>
  <si>
    <t>200309J0U01323</t>
  </si>
  <si>
    <t>GOBIERNO DEL ESTADO DE PUEBLA</t>
  </si>
  <si>
    <t>200309J0U01347</t>
  </si>
  <si>
    <t>AUTOPISTAS TIJUANA- MEXICALI, S.A. DE C.V.</t>
  </si>
  <si>
    <t>700009JOU246</t>
  </si>
  <si>
    <t>700009JOU247</t>
  </si>
  <si>
    <t>FIDEICOMISO MEXICANA DE TÉCNICOS DE AUTOPISTAS (LIBRAMIENTO ORIENTE SLP)</t>
  </si>
  <si>
    <t>AUTOPISTAS CONCESIONADAS DEL ALTIPLANO, S.A. DE C.V.</t>
  </si>
  <si>
    <t>700009JOU251</t>
  </si>
  <si>
    <t>FIDEICOMISO AUTOPISTAS CONCESIONADAS DEL ALTIPLANO (SAN MARTIN-TEXMELUCAN-TLAXCALA)</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</si>
  <si>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</si>
  <si>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</si>
  <si>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</si>
  <si>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</si>
  <si>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</si>
  <si>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</si>
  <si>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</si>
  <si>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</si>
  <si>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CONTRIBUIR A LA ATENCIÓN DE LAS DEMANDAS AGRARIAS EN EL ESTADO DE CHIAPAS MEDIANTE EL FINANCIAMIENTO PARA LA ADQUISICIÓN DE TERRENOS RÚSTICOS</t>
  </si>
  <si>
    <t>DIRECCIÓN GENERAL DE ADMINISTRACIÓN</t>
  </si>
  <si>
    <t>FONDO PARA EL APOYO A PROYECTOS DE LAS ORGANIZACIONES AGRARIAS (FAPPA 2002)</t>
  </si>
  <si>
    <t>ADMINISTRAR LOS RECURSOS DESTINADOS A LOS APOYOS PRODUCTIVOS DE GRUPOS CAMPESINOS</t>
  </si>
  <si>
    <t>FIDEICOMISO FICOMEX 2002</t>
  </si>
  <si>
    <t>CUMPLIR CON LAS OBLIGACIONES JURÍDICAS DEL JUICIO A FAVOR DE LOS PROPIETARIOS PRIVADOS</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</si>
  <si>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</si>
  <si>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</si>
  <si>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</si>
  <si>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</si>
  <si>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</si>
  <si>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</si>
  <si>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</si>
  <si>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</si>
  <si>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</si>
  <si>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</si>
  <si>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</si>
  <si>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</si>
  <si>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</si>
  <si>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</si>
  <si>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</si>
  <si>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</si>
  <si>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</si>
  <si>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</si>
  <si>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</si>
  <si>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</si>
  <si>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</si>
  <si>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</si>
  <si>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</si>
  <si>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</si>
  <si>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</si>
  <si>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</si>
  <si>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</si>
  <si>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</si>
  <si>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</si>
  <si>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</si>
  <si>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</si>
  <si>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</si>
  <si>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</si>
  <si>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</si>
  <si>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</si>
  <si>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</si>
  <si>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</si>
  <si>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</si>
  <si>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H00</t>
  </si>
  <si>
    <t>INSTITUTO NACIONAL DE LA PESCA</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</si>
  <si>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</si>
  <si>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</si>
  <si>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</si>
  <si>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</si>
  <si>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</si>
  <si>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</si>
  <si>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</si>
  <si>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</si>
  <si>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DIRECCIÓN GENERAL DE TRANSPORTE FERROVIARIO Y MULTIMODAL</t>
  </si>
  <si>
    <t>700006GIC053</t>
  </si>
  <si>
    <t>FID. 122.- BENJAMÍN HILL TRABAJADORES F.F.C.C. SONORA-BAJA CALIFORNIA</t>
  </si>
  <si>
    <t>FIDEICOMISO FONDEN-ALERTAMIENTO SISMOLÓGICO</t>
  </si>
  <si>
    <t>RECIBIR Y ADMINISTRAR LOS RECURSOS AFECTADOS POR EL FIDEICOMITENTE PARA PAGAR EL EQUIPO QUE ADQUIERA LA SECRETARÍA DE GOBERNACIÓN PARA EL ALERTAMIENTO DE SISMOS AUTORIZADO POR LA COMISIÓN INTERSECRETARIAL DE GASTO FINANCIAMIENTO.</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</si>
  <si>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</si>
  <si>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</si>
  <si>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</si>
  <si>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</si>
  <si>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</si>
  <si>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</si>
  <si>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</si>
  <si>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</si>
  <si>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</si>
  <si>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</si>
  <si>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</si>
  <si>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</si>
  <si>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</si>
  <si>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</si>
  <si>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</si>
  <si>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</si>
  <si>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</si>
  <si>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</si>
  <si>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</si>
  <si>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</si>
  <si>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</si>
  <si>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</si>
  <si>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</si>
  <si>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</si>
  <si>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</si>
  <si>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</si>
  <si>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</si>
  <si>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</si>
  <si>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</si>
  <si>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</si>
  <si>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</si>
  <si>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</si>
  <si>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</si>
  <si>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</si>
  <si>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</si>
  <si>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</si>
  <si>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FIDEICOMISO PARA IMPULSAR LA CONSTRUCCION Y EL DESARROLLO DEL LABORATORIO NACIONAL DE GENOMICA, PARA LA BIODIVERSIDAD VEGETAL Y MICROBIANA, POR SUS SIGLAS FIDEGENOMICA.</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</si>
  <si>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</si>
  <si>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</si>
  <si>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</si>
  <si>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</si>
  <si>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</si>
  <si>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</si>
  <si>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CUBRIR LOS PAGOS QUE SE DERIVEN DE LOS PROCESOS DE DESINCORPORACIÓN DE ENTIDADES.</t>
  </si>
  <si>
    <t>UNIDAD DE POLÍTICA Y CONTROL PRESUPUESTARIO</t>
  </si>
  <si>
    <t>700006GIC049</t>
  </si>
  <si>
    <t>FONDO DE AHORRO CAPITALIZABLE DE LOS TRABAJADORES AL SERVICIO DEL ESTADO (FONAC)</t>
  </si>
  <si>
    <t>BANCA PRIVADA</t>
  </si>
  <si>
    <t>FIDEICOMISO "FONDO DE DESASTRES NATURALES" (FONDEN)</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</si>
  <si>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</si>
  <si>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</si>
  <si>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</si>
  <si>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</si>
  <si>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</si>
  <si>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</si>
  <si>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</si>
  <si>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</si>
  <si>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</si>
  <si>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</si>
  <si>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</si>
  <si>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</si>
  <si>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</si>
  <si>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</si>
  <si>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</si>
  <si>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</si>
  <si>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</si>
  <si>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</si>
  <si>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</si>
  <si>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</si>
  <si>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F/21935-2 "KANTUNIL-CANCUN"</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</si>
  <si>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</si>
  <si>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</si>
  <si>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</si>
  <si>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</si>
  <si>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</si>
  <si>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</si>
  <si>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</si>
  <si>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</si>
  <si>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</si>
  <si>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</si>
  <si>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</si>
  <si>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</si>
  <si>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</si>
  <si>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</si>
  <si>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</si>
  <si>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</si>
  <si>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</si>
  <si>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</si>
  <si>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</si>
  <si>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</si>
  <si>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</si>
  <si>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</si>
  <si>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</si>
  <si>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</si>
  <si>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</si>
  <si>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</si>
  <si>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</si>
  <si>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</si>
  <si>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</si>
  <si>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</si>
  <si>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</si>
  <si>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</si>
  <si>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</si>
  <si>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</si>
  <si>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</si>
  <si>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</si>
  <si>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</si>
  <si>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</si>
  <si>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</si>
  <si>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</si>
  <si>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 PUERTO VALLARTA, JALISCO.</t>
  </si>
  <si>
    <t>CREACIÓN DE UN FONDO AUTÓNOMO QUE PERMITA CUBRIR LOS GASTOS DERIVADOS DE LA PUBLICIDAD Y PROMOCIÓN TURÍSTICA DE PUERTO VALLARTA, JALISCO.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</si>
  <si>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</si>
  <si>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</si>
  <si>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</si>
  <si>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</si>
  <si>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</si>
  <si>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</si>
  <si>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</si>
  <si>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</si>
  <si>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</si>
  <si>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</si>
  <si>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</si>
  <si>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</si>
  <si>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</si>
  <si>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</si>
  <si>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</si>
  <si>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</si>
  <si>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</si>
  <si>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</si>
  <si>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</si>
  <si>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</si>
  <si>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</si>
  <si>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DESTINO: FOMENTAR EL AHORRO SISTEMÁTICO DE SUS TRABAJADORES QUE LES PERMITA, ADEMÁS DE ESTABLECER UN PATRIMONIO FAMILIAR.
CUMPLIMIENTO DE LA MISIÓN:
FOMENTAR EL AHORRO SISTEMÁTICO DE SUS TRABAJADORES QUE LES PERMITA, ADEMÁS DE ESTABLECER UN PATRIMONIO FAMILIAR.</t>
  </si>
  <si>
    <t>UNIDAD DE BANCA, VALORES Y AHORRO</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</si>
  <si>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</si>
  <si>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</si>
  <si>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</si>
  <si>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</si>
  <si>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</si>
  <si>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</si>
  <si>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</si>
  <si>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</si>
  <si>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</si>
  <si>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</si>
  <si>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</si>
  <si>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</si>
  <si>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</si>
  <si>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</si>
  <si>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</si>
  <si>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</si>
  <si>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</si>
  <si>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</si>
  <si>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</si>
  <si>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</si>
  <si>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</si>
  <si>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</si>
  <si>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</si>
  <si>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</si>
  <si>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</si>
  <si>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</si>
  <si>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</si>
  <si>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</si>
  <si>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</si>
  <si>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</si>
  <si>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</si>
  <si>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</si>
  <si>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</si>
  <si>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</si>
  <si>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</si>
  <si>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</si>
  <si>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</si>
  <si>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</si>
  <si>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</si>
  <si>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</si>
  <si>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</si>
  <si>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</si>
  <si>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</si>
  <si>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</si>
  <si>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</si>
  <si>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</si>
  <si>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</si>
  <si>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</si>
  <si>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ADMINISTRAR UN FONDO ECONOMICO PARA AUXILIAR A FAMILIARES DE LAS VICTIMAS DE HOMICIDIO DE MUJERES EN EL MUNICIPIO DE JUAREZ, CHIHUAHUA.</t>
  </si>
  <si>
    <t>ES LA CREACION DE UN FONDO DE AHORRO EN BENEFICIO DEL PERSONAL DE CONFIANZA (EMPLEADOS), DE LA FIDEICOMITENTE Y EN SU CASO DE LSO BENEFICIARIOS CONTINGENTES DE DICHO PERSONAL</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</si>
  <si>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</si>
  <si>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</si>
  <si>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</si>
  <si>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</si>
  <si>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</si>
  <si>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</si>
  <si>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</si>
  <si>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</si>
  <si>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COMPONENTE PATRIMONIAL QUE BRINDA A CADA UNO DE LOS BECARIOS QUE CURSAN EDUCACION MEDIA SUPERIOR, UN INCENTIVO PARA TERMINAR ESTE NIVEL EDUCATIVO Y UNA BASE PARA POTENCIAR SUS CAPACIDADES AL TERMINO DEL MISMO. CONSISTENTE EN UN BENEFICIO ECONOMICO DIFERIDO QUE SE ACUMULA EN FORMA DE PUNTOS, SIEMPRE QUE PERMANEZCAN EN LA ESCUELA A PARTIR DEL TERCER GRADO DE SECUNDARIA Y QUE SE CONVIERTE EN UN FONDO DE AHORRO ADMINISTRADO POR LA FIDUCIARIA, AL CUAL EL BECARIO SE HACE ACREEDOR SI CONCLUYE SU EDUCACION MEDIA SUPERIOR ANTES DE LOS 22 AÑOS.</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</si>
  <si>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</si>
  <si>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</si>
  <si>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</si>
  <si>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</si>
  <si>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</si>
  <si>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</si>
  <si>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</si>
  <si>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</si>
  <si>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</si>
  <si>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</si>
  <si>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</si>
  <si>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MANDATO DE REESTRUCTURACIÓN FINANCIERA DE LAS AUTOPISTAS CONCESIONADAS (REESTRUCTURADOS POR MEDIO DE UDIS)</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</si>
  <si>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</si>
  <si>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</si>
  <si>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</si>
  <si>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</si>
  <si>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</si>
  <si>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</si>
  <si>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</si>
  <si>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</si>
  <si>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</si>
  <si>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</si>
  <si>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</si>
  <si>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</si>
  <si>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</si>
  <si>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</si>
  <si>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</si>
  <si>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</si>
  <si>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</si>
  <si>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</si>
  <si>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</si>
  <si>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</si>
  <si>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</si>
  <si>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</si>
  <si>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</si>
  <si>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</si>
  <si>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</si>
  <si>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</si>
  <si>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</si>
  <si>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</si>
  <si>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</si>
  <si>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</si>
  <si>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</si>
  <si>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</si>
  <si>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</si>
  <si>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SERVIR COMO VEHÍCULO PARA EL FINANCIAMIENTO DE LAS OBLIGACIONES DEL GOBIERNO FEDERAL ASOCIADAS AL CUMPLIMIENTO DE LA LEY DEL ISSSTE, EN TÉRMINOS DE LO DISPUESTO POR EL ARTÍCULO VIGÉSIMO PRIMERO TRANSITORIO, ÚLTIMO PÁRRAFO, DE DICHO ORDENAMIENTO.</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</si>
  <si>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</si>
  <si>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</si>
  <si>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</si>
  <si>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</si>
  <si>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</si>
  <si>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</si>
  <si>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</si>
  <si>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</si>
  <si>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</si>
  <si>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FIDEICOMISO DE CONTRAGARANTIA PARA EL FINANCIAMIENTO EMPRESARIAL 80139</t>
  </si>
  <si>
    <t>200306HIU01346</t>
  </si>
  <si>
    <t>200506HIU01397</t>
  </si>
  <si>
    <t>700006HIU368</t>
  </si>
  <si>
    <t>HJO</t>
  </si>
  <si>
    <t>BANCO DEL AHORRO NACIONAL Y SERVICIOS FINANCIEROS, S.N.C.</t>
  </si>
  <si>
    <t>200306HJO01320</t>
  </si>
  <si>
    <t>200306HJO01321</t>
  </si>
  <si>
    <t>FONDO DE APOYO AL PROGRAMA INTERSECTORIAL DE EDUCACIÓN SALUDABLE</t>
  </si>
  <si>
    <t>PAGAR CON CARGO AL PATRIMONIO FIDEICOMITIDO LOS GASTOS PREVIOS DE LAS OBRAS INCLUIDAS EN PAQUETES PIDIREGAS DE INVERSION FINANCIADA DIRECTA, QUE INCLUYE INDEMNIZACIONES POR SERVIDUMBRE DE PASO, PAGO DE OCUPACION, ADQUISICION DE TERRENOS, PAGO POR LA ELABORACION DE ESTUDIOS DE VIABILIDAD, ETC.</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</si>
  <si>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</si>
  <si>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</si>
  <si>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</si>
  <si>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</si>
  <si>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</si>
  <si>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</si>
  <si>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</si>
  <si>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ELABORAR Y SUSCRIBIR POR CUENTA Y ORDEN DEL MANDANTE EL O LOS INSTRUMENTOS JURIDICOS NECESARIOS PARA LLEVAR A CABO LA REESTRUCTURACION FINANCIERA DE LOS PROYECTOS CARRETEROS CONCESIONADOS.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</si>
  <si>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</si>
  <si>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</si>
  <si>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</si>
  <si>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PROMOVER Y FOMENTAR EL DEPORTE NACIONAL QUE PERMITA A LOS DEPORTISTAS Y ATLETAS MEXICANOS DESARROLLARSE Y ALCANZAR NIVELES COMPETITIVOS DE EXCELENCIA Y, POR ENDE OBTENER MAYOR NUMERO DE PRESEAS EN LOS EVENTOS INTERNACIONALES EN LOS QUE INTERVENGAN.</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</si>
  <si>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</si>
  <si>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</si>
  <si>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</si>
  <si>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</si>
  <si>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</si>
  <si>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</si>
  <si>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</si>
  <si>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</si>
  <si>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</si>
  <si>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</si>
  <si>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</si>
  <si>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</si>
  <si>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</si>
  <si>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SERVICIO DE ADMINISTRACION Y ENAJENACION DE BIENES (SAE)</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</si>
  <si>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</si>
  <si>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</si>
  <si>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</si>
  <si>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</si>
  <si>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</si>
  <si>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I. EJECUTAR LAS ACCIONES NECESARIAS PARA RESOLVER DE MANERA INTEGRAL LA PROBLEMÁTICA DEL DRENAJE Y EL SANEAMIENTO DE LA "ZONA METROPOLITANA DEL VALLE DE MÉXICO". II. LLEVAR A CABO LAS ACCIONES NECESARIAS PARA RESOLVER LOS PROBLEMAS DE ABASTECIMIENTO DE AGUA POTABLE, CONSERVACIÓN, REHABILITACIÓN, MANTENIMIENTO Y DEMÁS ACCIONES QUE SE REQUIERAN EN MATERIA DE INFRAESTRUCTURA HIDRÁULICA PARA LA "ZMVM". III. EJECUTAR LOS PROYECTOS DE INFRAESTRUCTURA HIDRÁULICA LOCAL QUE SOLICITEN LOS PRESTADORES DEL SERVICIO A QUE SE REFIERE EL "DECRETO PRESIDENCIAL" Y QUE AUTORICE EL COMITÉ TÉCNICO EN TÉRMINOS DE LO ESTABLECIDO EN EL PRESENTE INSTRUMENTO. IV. EN GENERAL, EJECUTAR LAS DEMÁS ACCIONES QUE EL COMITÉ TÉCNICO DETERMINE LLEVAR A CABO PARA EL PROYECTO DE SANEAMIENTO Y ABASTECIMIENTO HIDRÁULICO DE LA ZONA METROPOLITANA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</si>
  <si>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</si>
  <si>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</si>
  <si>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</si>
  <si>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</si>
  <si>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</si>
  <si>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</si>
  <si>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</si>
  <si>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</si>
  <si>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</si>
  <si>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</si>
  <si>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</si>
  <si>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</si>
  <si>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</si>
  <si>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</si>
  <si>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</si>
  <si>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</si>
  <si>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</si>
  <si>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</si>
  <si>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</si>
  <si>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</si>
  <si>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GARANTIZAR LA PRIMA DE ANTIGUEDAD DE LOS TRABAJADORES.
CUMPLIMIENTO DE LA MISIÓN:
GARANTIZAR LA PRIMA DE ANTIGUEDAD DE LOS TRABAJADORES.</t>
  </si>
  <si>
    <t>ADMINISTRACION E INVERSION DE LOS RECURSOS DERIVADOS DE LA APLICACION DEL ARTICULO 25 INCISO N) DEL DECRETO DE PRESUPUESTO DE EGRESOS DE LA FEDERACION PARA EL EJERCICIO FISCAL DE 2006, ASI COMO LO ESTABLECIDO EN EL ARTICULO 1 DE LA LEY DE INGRESOS DE LA FEDERACION PARA EL EJERCICIO FISCAL 2006.</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</si>
  <si>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</si>
  <si>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</si>
  <si>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</si>
  <si>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</si>
  <si>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</si>
  <si>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</si>
  <si>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</si>
  <si>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</si>
  <si>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</si>
  <si>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</si>
  <si>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</si>
  <si>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</si>
  <si>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MANDATO FICAH</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</si>
  <si>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</si>
  <si>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</si>
  <si>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MANDATO DE ADMINISTRACION PARA RECOMPENSAS DE LA PROCURADURIA GENERAL DE LA REPUBLICA</t>
  </si>
  <si>
    <t>DIRECCIÓN GENERAL DE INVESTIGACIÓN, DESARROLLO TECNOLÓGICO Y MEDIO AMBIENTE</t>
  </si>
  <si>
    <t>FONDO PARA LA TRANSICION ENERGETICA Y EL APROVECHAMIENTO SUSTENTABLE DE LA ENERGIA</t>
  </si>
  <si>
    <t>DIRECCIÓN GENERAL DE COOPERACIÓN TÉCNICA Y CIENTÍFICA</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</si>
  <si>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</si>
  <si>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</si>
  <si>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MREI 2, S. DE R.L. DE C.V.</t>
  </si>
  <si>
    <t>201006HAT01519</t>
  </si>
  <si>
    <t>FONDO DE INVERSIÓN DE CAPITAL EN AGRONEGOCIOS LOGISTICS (FICA LOGISTICS)</t>
  </si>
  <si>
    <t>I.QUE EL FIDUCIARIO RECIBA POR PARTE DE LOS FIDEICOMITENTES LA APORTACIÓN INICIAL DE CAPITAL Y/O LAS APORTACIONES DE CAPITAL Y/O LAS APORTACIONES DE CAPITAL ADICIONAL Y/O LAS APORTACIONES PREFERENTES Y/O LAS APORTACIONES DE AJUSTE HECHAS DE CONFORMIDAD CON LAS APROBACIONES DEL COMITÉ TÉCNICO CUMPLIENDO EN TODO CASO CON LAS CONDICIONES ESTABLECIDAS EN LOS ARTÍCULOS 227 Y 228 DE LA LEY DEL IMPUESTO SOBRE LA RENTA, APORTACIONES QUE SERÁN ADMINISTRADAS DE ACUERDO A LAS INSTRUCCIONES DEL COMITÉ TÉCNICO Y A LO DISPUESTO EN EL PRESENTE FIDEICOMISO. II.QUE EL FIDUCIARIO, UNA VEZ QUE CONFIRME HABER RECIBIDO LAS APORTACIONES INICIALES DE CAPITAL DE LOS FIDEICOMITENTES, ASÍ COMO CON LOS MONTOS CORRESPONDIENTES AL PRIMER FONDEO DE APORTACIONES DE CAPITAL (SEGÚN ESTE ÚLTIMO SEA DETERMINADO POR EL COMITÉ TÉCNICO) Y HASTA DONDE ALCANCEN LOS MISMOS, PAGUE CUALQUIER GASTO DE CONFORMIDAD CON LAS INSTRUCCIONES POR ESCRITO QUE AL EFECTO EMITA EL COMITÉ TÉCNICO. LOS ADICIONALES SEÑALADOS EN EL CONTRATO</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</si>
  <si>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</si>
  <si>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</si>
  <si>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</si>
  <si>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</si>
  <si>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SECRETARÍA</t>
  </si>
  <si>
    <t>F00</t>
  </si>
  <si>
    <t>COMISIÓN NACIONAL DE ÁREAS NATURALES PROTEGIDAS</t>
  </si>
  <si>
    <t>SUBSECRETARÍA DE INNOVACIÓN Y CALIDAD (OFICIALÍA MAYOR)</t>
  </si>
  <si>
    <t>FIDEICOMISO ANGELES VERDES</t>
  </si>
  <si>
    <t>DESTINO: GARANTIZAR LAS PRIMAS DE ANTIGUEDAD DE LOS TRABAJADORES.
CUMPLIMIENTO DE LA MISIÓN:
GARANTIZAR LAS PRIMAS DE ANTIGUEDAD DE LOS TRABAJADORES.</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</si>
  <si>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</si>
  <si>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</si>
  <si>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</si>
  <si>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</si>
  <si>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</si>
  <si>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</si>
  <si>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</si>
  <si>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APORTACIÓN INICIAL:   MONTO: $5,000,000.00   FECHA: 26/12/2007
OBSERVACIONES: ESTE FIDEICOMISO FUE REGISTRADO EN EL PASH EL 12 DE DICIEMBRE DE 2007, DE ACUERDO A LAS AUTORIZACIONES DE LAS INSTANCIAS CORRESPONDIENTES.</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</si>
  <si>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</si>
  <si>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$36,000,000.00   FECHA: 28/11/2000
OBSERVACIONES: EL OBJETO DEL FIDEICOMISO CONSISTE EN SER EL INSTRUMENTO PARA REFORZAR Y MODERNIZAR LOS SISTEMAS ACTUALES DE OBSERVACIÓN SÍSMICA EN MÉXICO E INTEGRARLOS A LA RED SÍSMICA MEXICANA.</t>
  </si>
  <si>
    <t>APORTACIÓN INICIAL:   MONTO: $100,000.00   FECHA: 31/12/2003
OBSERVACIONES: EL FIDEICOMISO PREVENTIVO TIENE POR OBJETO ADMINISTRAR LOS RECURSOS DESTINADOS A LA REALIZACION DE ACTIVIDADES PREVENTIVAS NO PROGRAMADAS EN CUMPLIMIENTO A LO DISPUESTO EN EL ARTÍCULO 32 DE LA LEY GENERAL DE PROTECCIÓN CIVIL.</t>
  </si>
  <si>
    <t>APORTACIÓN INICIAL:   MONTO: $50,000.00   FECHA: 16/05/2006
OBSERVACIONES: LOS INGRESOS SE COMPONEN DE: APORTACIONES AL FIDEICOMISO+APORTACIONES PAGO HONORARIOS FIDUCIARIOS+DEVOLUCIÓN DE RECURSOS NO UTILIZADOS POR DEPENDENCIAS Y ENTIDADES. LOS EGRESOS SE COMPONEN DE: PAGO DE HONORARIOS FIDUCIARIOS + COMPENSACIONES ECONÓMICAS + COMISIONES BANCARIAS.</t>
  </si>
  <si>
    <t>FONDO DE PAVIMENTACIÓN A MUNICIPIOS (FOPAM)</t>
  </si>
  <si>
    <t>FORTALECER EL DESARROLLO Y LA INVERSIÓN EN INFRAESTRUCTURA URBANA QUE PERMITA APOYAR LA REACTIVACIÓN ECON. EN DISTINTAS REGIONES DEL PAÍS OTORGANDO: A) APOYOS ECON. DIRECTOS QUE APRUEBE EL COM.TÉC. PARA EL PAGO TOTAL O PARCIAL DE LAS OBRAS DE PAVIMENTACIÓN QUE CONTRATEN LOS MUN., O EL D.F. TRATÁNDOSE DE LAS DEMARCACIONES TERRIT., O B) APOYOS ECONÓMICOS QUE SEAN AUT. POR EL COM. TÉC., PARA QUE EN NOMBRE Y REPRESENTACIÓN DE LOS MUN., O EL DF TRATÁNDOSE DE LAS DEMARCACIONES TERRIT., ADQUIERA BONOS CUPÓN CERO CON PAGO AL VENCIMIENTO, QUE CUBRAN EL PAGO DEL PRINCIPAL DE LOS CRÉDITOS QUE LES SEAN OTORGADOS MISMOS QUE DEBERÁN CONSIDERAR EL PAGO DEL PRINCIPAL AL VENCIMIENTO DE DICHO BONO. ESTOS CRÉDITOS TENDRÁN COMO DESTINO OBRAS DE PAVIMENTACIÓN, EN LA INTELIGENCIA DE QUE DICHOS BONOS DEBERÁN SER EMITIDOS POR UNA INST. DE CRÉDITO QUE CUENTE CON UNA CALIFICACIÓN CREDITICIA DE DOS AGENCIAS CALIFICADORAS AUTORIZADAS POR LA CNBV EN MONEDA NACIONAL AL MOMENTO DE DICHA EMISIÓN, NO MENOR A AAA.</t>
  </si>
  <si>
    <t>APORTACIÓN INICIAL:   MONTO: $7,000,000.00   FECHA: 05/09/2006
OBSERVACIONES: A LA FECHA NO SE HAN PRESENTADO CASOS QUE HAYAN REQUERIDO LA APLICACIÓN DE LOS RECURSOS</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</si>
  <si>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</si>
  <si>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$1,384,492,717.41   FECHA: 01/03/1999
OBSERVACIONES: EL FIDEICOMISO QUE SE REPORTA NO SE ADHIERE A NINGUN PROGRAMA.</t>
  </si>
  <si>
    <t>APORTACIÓN INICIAL:   MONTO: $1,000.00   FECHA: 19/11/2002
OBSERVACIONES: EL FIDEICOMISO QUE SE REPORTA NO SE ADHIERE A NINGUN PROGRAMA</t>
  </si>
  <si>
    <t>APORTACIÓN INICIAL:   MONTO: $117,047,420.00   FECHA: 01/03/2007
OBSERVACIONES: FIDEICOMISO FORMALIZADO EN 2007.</t>
  </si>
  <si>
    <t>APORTACIÓN INICIAL:   MONTO: $77,491,019.03   FECHA: 11/12/2003
OBSERVACIONES: ESTE FIDEICOMISO NO HA RECIBIDO APORTACIONES PRESUPUESTARIAS DEL GOBIERNO FEDERAL. LOS RECURSOS PROVIENEN DE APORTACIONES EFECTUADAS POR BANOBRAS.</t>
  </si>
  <si>
    <t>APORTACIÓN INICIAL:   MONTO: $1.00   FECHA: 24/05/1972
OBSERVACIONES: NO SE APORTARON RECURSOS PÚBLICOS FEDERALES A ESTE FIDEICOMISO.</t>
  </si>
  <si>
    <t>APORTACIÓN INICIAL:   MONTO: $0.01   FECHA: 10/12/2002
OBSERVACIONES: EL H. COMITÉ TÉCNICO DE ESTE FIDEICOMISO DETERMINÓ EN SU DECIMA SEGUNDA SESIÓN ORDINARIA CELEBRADA EL 30 DE NOVIEMBRE DE 2009, QUE NO ES NECESARIO REALIZAR APORTACIONES AL MISMO, EN VIRTUD DEL ELEVADO INDICE DE CAPITALIZACIÓN DEL BANCO.</t>
  </si>
  <si>
    <t>APORTACIÓN INICIAL:   MONTO: $176,817,025.75   FECHA: 22/12/2004
OBSERVACIONES: EL IMPORTE EN DISPONIBILIDAD SE REFIERE A VALORES DE FÁCIL REALIZACIÓN, REGISTRADOS EN EL ESTADO DE POSICIÓN O SITUACIÓN FINANCIERA.</t>
  </si>
  <si>
    <t>APORTACIÓN INICIAL:   MONTO: $1,000.00   FECHA: 31/10/1997
OBSERVACIONES: PROGRAMA DE GARANTIAS NAFIN.</t>
  </si>
  <si>
    <t>PROPORCIONAR APOYO A LA FIDEICOMITENTE, TENDIENTE AL FORTALECIMIENTO DE SU CAPITAL , SEGÚN LO ESTABLECIDO EN EL ARTICULO 55 BIS DE LA LEY DE INSTITUCIONES DE CRÉDITO.</t>
  </si>
  <si>
    <t>APORTACIÓN INICIAL:   MONTO: $3,069,000.00   FECHA: 05/05/2003
OBSERVACIONES: SIN COMENTARIOS</t>
  </si>
  <si>
    <t>APORTACIÓN INICIAL:   MONTO: $12,000,000.00   FECHA: 01/04/2005
OBSERVACIONES: INICIO OPERACIONES EN MAYO 2005.</t>
  </si>
  <si>
    <t>APORTACIÓN INICIAL:   MONTO: $1.00   FECHA: 31/12/2004
OBSERVACIONES: ES IMPORTANTE MENCIONAR QUE ESTE ORGANISMO DESCENTRALIZADO NO CUENTA CON LA LEGITIMIDAD JURÍDICA DE ESTE ACTO Y QUE LA INFORMACIÓN NO ES GENERADA POR ÉSTE, RAZON POR LA CUAL SE ADJUNTA LA INFORMACIÓN REMITIDA POR EL FIDUCIARIO COMO PARTE DE LAS GESTIONES REALIZADAS ANTE EL MISMO. NO OMITIMOS COMENTAR, QUE SE CONTINÚAN CON LAS ACCIONES CORRESPONDIENTES PARA QUE LOS PARTICIPANTES DEL FIDEICOMISO PROCEDAN A SU EXTINCIÓN.</t>
  </si>
  <si>
    <t>APORTACIÓN INICIAL:   MONTO: $47,000,000.00   FECHA: 14/02/2002
OBSERVACIONES: LOS SALDOS SE INTEGRAN CON LA INFORMACION RECIBIDA RESPONSABILIDAD DEL FIDUCIARIO SANTANDER SERFIN.</t>
  </si>
  <si>
    <t>APORTACIÓN INICIAL:   MONTO: $100,000.00   FECHA: 20/02/2006
OBSERVACIONES: .</t>
  </si>
  <si>
    <t>APORTACIÓN INICIAL:   MONTO: $1.00   FECHA: 12/12/1963
OBSERVACIONES: NO SE APORTARON RECURSOS PÚBLICOS FEDERALES A ESTE FIDEICOMISO.</t>
  </si>
  <si>
    <t>APORTACIÓN INICIAL:   MONTO: $125,000,000.00   FECHA: 18/09/1978
OBSERVACIONES: NO SE APORTARON RECURSOS PÚBLICOS FEDERALES A ESTE FIDEICOMISO. EN PROCESO DE EXTINCIÓN.</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</si>
  <si>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</si>
  <si>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</si>
  <si>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</si>
  <si>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</si>
  <si>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</si>
  <si>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APORTACIÓN INICIAL:   MONTO: $1.00   FECHA: 19/10/2006
OBSERVACIONES: EL MANDATARIO NO REPORTÓ EL MONTO DE LA APORTACIÓN INICIAL. POR TAL MOTIVO SE CAPTURÓ EN ESTOS CAMPOS UN CIFRA DE 1 PESO Y UNA FECHA SÓLO CON EL FIN DE QUE EL SISTEMA PERMITIERA SEGUIR CON LA CAPTURA DEL RESTO DE LA INFORMACIÓN. EL PATRIMONIO TOTAL DEL ACTO JURIDICO ES DE CERO PESOS. RESULTADO DE LA DIFERENCIA DE: PATRIMONIO MENOS APLICACIONES PATRIMONIALES: -10,837,593.10 PESOS CON RESPECTO A: REMANENTES Y DEFICIENTES DE EJERCICIOS ANTERIORES POR LA MISMA CANTIDAD.</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</si>
  <si>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</si>
  <si>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$63,697,753,089.00   FECHA: 23/02/2009
OBSERVACIONES: LA LFPRH, EN EL ART19, FRACV, INC D), INDICA QUE UNA VEZ QUE LOS FONDS QUE REFIERE FRACIV, ALCANCEN EL MONTO DE LA RVA DETER, LOS EXCED DE ING DE LA MISMA SE DESTINARÁN, 25% PARA EL FARP. UNA VEZ QUE LAS RVAS DE LOS FONDOS PREVISTOS EN LA FRACIV ALCANCEN SU LÍM MÁX, LAS CONTRIBUCIONES QUE POR DISP GRAL DISTINTA A ESTA LEY TENGAN COMO DESTINO LOS FONDOS A QUE SE REFIEREN LOS INC A) Y C) DE ESTA FRAC, CAMBIARÁN SU DESTINO PARA APLICARSE A LO PREVISTO EN EL INC D) DE LA FRAC V DE ESTE ART.</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</si>
  <si>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</si>
  <si>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</si>
  <si>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</si>
  <si>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</si>
  <si>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</si>
  <si>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</si>
  <si>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</si>
  <si>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</si>
  <si>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$70,000,000.00   FECHA: 01/09/1995
OBSERVACIONES: ESTE FIDEICOMISO YA NO REPORTA MOVIMIENTOS EN VIRTUD DE QUE SE ENCUENTRA EN PROCESO DE EXTINCIÓN. BANAMEX ENTERÓ LOS REMANENTES AL GOB. DEL EDO. DE Q. ROO POR $ 11'966,025.96 CON FECHA 21 DE AGOSTO DE 2006. SE HAN TENIDO PLÁTICAS VÍA TELEFÓNICA CON PERSONAL DE CENTRO SCT Q. ROO Y DEL GOB. DEL ESTADO DE Q. ROO Y SE NOS HA COMENTADO QUE POR EL TIEMPO EN QUE DEJÓ DE OPERAR EL FIDEICOMISO Y POR LOS CAMBIOS DE PERSONAL, NO HA SIDO POSIBLE QUE SESIONE EL COMITÉ TÉCNICO, YA QUE EL ASUNTO SE HA CONSIDERADO COMO CONCLUÍDO.</t>
  </si>
  <si>
    <t>APORTACIÓN INICIAL:   MONTO: $1.00   FECHA: 13/12/2002
OBSERVACIONES: EL FIDEICOMISO 1936 FARAC HA HECHO 2 APORTACIONES EN FORMA DIRECTA: LA PRIMERA EL 6 DE MAYO DE 2006 POR $63'379,260.00 Y LA SEGUNDA EL 5 DE OCTUBRE DE 2007 POR 14'613,960.37 AMBAS EN PESOS NOMINALES. CAPUFE NO HA HECHO APORTACIÓN ALGUNA CON CARGO A SU PRESUPUESTO.</t>
  </si>
  <si>
    <t>APORTACIÓN INICIAL:   MONTO: $400,000.00   FECHA: 31/07/2003
OBSERVACIONES: POR CONDUCTO DE CAPUFE PROVENIENTES APORTACIÓN PROVENIENTE DEL FIDEICOMISO 1936 FARAC PARA ESTUDIOS Y PROYECTOS DE LAS OBRAS, $400,000.00 PESOS NOMINALES EL 31-JUL-2003 Y $16'850,000.00 PESOS NOMINALES EL 5-DIC-2003. CAPUFE NO HA HECHO APORTACIÓN ALGUNA CON CARGO A SU PRESUPUESTO.</t>
  </si>
  <si>
    <t>APORTACIÓN INICIAL:   MONTO: $1.00   FECHA: 17/08/1987
OBSERVACIONES: BANOBRAS NO REPORTA DISPONIBILIDAD, EN VIRTUD DE QUE NO SE HAN REALIZADO APORTACIONES DE RECURSOS PUBLICOS.</t>
  </si>
  <si>
    <t>APORTACIÓN INICIAL:   MONTO: $25,000,000.00   FECHA: 26/11/1990
OBSERVACIONES: LOS RECURSOS APORTADOS POR CAPUFE COMO INVERSIÓN PARA LA CONSTRUCCIÓN DE LA CARRETERA SE HICIERON DEL 26-NOV-1990 AL 16-FEB-1994 POR UN TOTAL DE $351'268,914.75 PESOS NOMINALES.</t>
  </si>
  <si>
    <t>APORTACIÓN INICIAL:   MONTO: $20,000,000.00   FECHA: 05/06/1992
OBSERVACIONES: LOS RECURSOS APORTADOS POR CAPUFE COMO INVERSIÓN PARA LA CONSTRUCCIÓN DE LA CARRETERA SE HICIERON DEL 5-JUN-1992 AL 26-DIC-1994 POR UN TOTAL DE $292'647,777.00 PESOS NOMINALES.</t>
  </si>
  <si>
    <t>APORTACIÓN INICIAL:   MONTO: $118,707,608.00   FECHA: 31/10/1994
OBSERVACIONES: LOS RECURSOS APORTADOS POR CAPUFE COMO INVERSIÓN PARA LA CONSTRUCCIÓN DE LA CARRETERA FUÉ EN UNA SOLA FECHA: 31-OCT-1994 POR $118'707,608.00 PESOS NOMINALES.</t>
  </si>
  <si>
    <t>APORTACIÓN INICIAL:   MONTO: $50,000,000.00   FECHA: 31/01/1991
OBSERVACIONES: LOS RECURSOS APORTADOS POR CAPUFE COMO INVERSIÓN PARA LA CONSTRUCCIÓN DE LA CARRETERA SE HICIERON DEL 31-ENE-1991 AL 28-DIC-1994 POR UN TOTAL DE $143'779,521.29 PESOS NOMINALES.</t>
  </si>
  <si>
    <t>APORTACIÓN INICIAL:   MONTO: $1,649,510,490.00   FECHA: 06/02/2009
OBSERVACIONES: .</t>
  </si>
  <si>
    <t>APORTACIÓN INICIAL:   MONTO: $5,464,683.00   FECHA: 11/01/1976
OBSERVACIONES: NINGUNA</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</si>
  <si>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</si>
  <si>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</si>
  <si>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APORTACIÓN INICIAL:   MONTO: $1,554,507.45   FECHA: 20/01/1981
OBSERVACIONES: NINGUNA</t>
  </si>
  <si>
    <t>APORTACIÓN INICIAL:   MONTO: $1,236,182.00   FECHA: 22/02/1982
OBSERVACIONES: SE TOMO LA DECISION DE EXTINGUIRLO E INCORPORAR A LOS EMPLEADOS AL FIDEICOMISO DE LOS OBREROS REGISTRADO BAJO EL NUMERO 200610K2N01416, PARA HACER MAS EFICIENTE LA ADMINISTRACION DE LOS RECURSOS.</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</si>
  <si>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t>
  </si>
  <si>
    <t>APORTACIÓN INICIAL:   MONTO: $32,978,793.00   FECHA: 18/12/2001
OBSERVACIONES: EN LOS INDICADORES DEL CUMPLIMIENTO DE LAS METAS, NO SE DA LA OPCIÓN DE OTROS O DE ACREDITADO QUE ES LA UNIDAD DE MEDIDA UTILIZADO EN EL SUBSISTEMA.</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</si>
  <si>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</si>
  <si>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</si>
  <si>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</si>
  <si>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APORTACIÓN INICIAL:   MONTO: $208,291,000.00   FECHA: 24/02/2009
OBSERVACIONES: NO HAY OBSERVACIONES</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</si>
  <si>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t>
  </si>
  <si>
    <t>APORTACIÓN INICIAL:   MONTO: $1,000,000.00   FECHA: 17/12/2003
OBSERVACIONES: NO HAY OBSERVACIONES.</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</si>
  <si>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</si>
  <si>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</si>
  <si>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</si>
  <si>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</si>
  <si>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</si>
  <si>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</si>
  <si>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</si>
  <si>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</si>
  <si>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</si>
  <si>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</si>
  <si>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</si>
  <si>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</si>
  <si>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BAJA CALIFORNIA</t>
  </si>
  <si>
    <t>201011L6I01531</t>
  </si>
  <si>
    <t>FIDEICOMISO REVOCABLE DE INVERSION Y ADMINISTRACION</t>
  </si>
  <si>
    <t>FORTALECER Y DESARROLLAR UNA ESTRUCTURA DE PLANEACIÒN Y PARTICIPACIÒN ORGANIZADA EN MATERIA DE CULTURA FÌSICA Y DEPORTE; DESARROLLAR INFRAESTRUCTURA Y EQUIPAMIENTO RELACIONADO CON LA CULTURA FÌSICA Y EL DEPORTE Y TODAS AQUELLAS ACCIONES INHERENTES A DICHO RUBRO QUE SEAN AUTORIZADOS POR EL COMITÈ TÈCNICO; REALIZAR ACTIVIDADES PARA LA FORMACIÒN DE UNA CULTURA FÌSICA QUE PERMITA EL ACCESO MASIVO DE LA POBLACIÒN A LA PRÀCTICA SISTEMÀTICA DE ACTIVIDADES FÌSICAS, RECREATIVAS Y DEPORTIVAS; APOYAR DE MANERA INTEGRAL EL DESARROLLO DEL DEPORTE QUE FOMENTE UNA ESTRUCTURA DE PLANEACIÒN Y PARTICIPACIÒN MASIVA ORGANIZADA ENTRE LA POBLACIÒN.</t>
  </si>
  <si>
    <t>APORTACIÓN INICIAL:   MONTO: $3,000,000.00   FECHA: 31/08/2000
OBSERVACIONES: SE ENCUENTRA PENDIENTE LA CANCELACIÓN DE LA CLAVE DE ESTE FIDEICOMISO.</t>
  </si>
  <si>
    <t>APORTACIÓN INICIAL:   MONTO: $500,000.00   FECHA: 24/07/1998
OBSERVACIONES: NO SE PRESENTAN ESTADOS DE CUENTA NI BALANCE, TODA VEZ QUE EL FIDUCIARIO NO EMITE ESTADOS DE CUENTA CON SALDO EN CEROS, QUE ES EL CASO DE LA SUBCUENTA.</t>
  </si>
  <si>
    <t>PROGRAMA DE TECNOLOGÍAS EDUCATIVAS Y DE LA INFORMACIÓN PARA MAESTROS DE EDUCACIÓN BÁSICA</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</si>
  <si>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</si>
  <si>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APORTACIÓN INICIAL:   MONTO: $68,705,554.00   FECHA: 13/06/2000
OBSERVACIONES: CONVENIO EN PROCESO DE EXTINCIÓN</t>
  </si>
  <si>
    <t>APORTACIÓN INICIAL:   MONTO: $141,732,752.00   FECHA: 15/05/2002
OBSERVACIONES: CONVENIO EN PROCESO DE EXTINCIÓN</t>
  </si>
  <si>
    <t>APORTACIÓN INICIAL:   MONTO: $3,136,815.00   FECHA: 25/11/2003
OBSERVACIONES: ESTE FIDEICOMISO SE CONSTITUYÓ COMO GARANTÍA DE PAGO, PARA UN ARRENDAMIENTO FINANCIERO POR LA ADQUISICIÓN DE UN ACELERADOR LINEAL PARA EL ÁREA DE ONCOLOGÍA DEL HOSPITAL, SITUACIÓN QUE SE CUMPLIÓ EN EL MES DE ABRIL DEL 2010.</t>
  </si>
  <si>
    <t>APORTACIÓN INICIAL:   MONTO: $3,849,970.01   FECHA: 30/10/2007
OBSERVACIONES: EL FIDEICOMISO NO CUENTA CON COMITÉ TÉCNICO. ASÍ MISMO ESTE FIDEICOMISO HA CUMPLIDO CON SUS FINES POR LO QUE SE DIÓ POR TERMINADO EL CONTRATO CORRESPONDIENTE.</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</si>
  <si>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</si>
  <si>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</si>
  <si>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$125,000.00   FECHA: 17/11/2004
OBSERVACIONES: LAS CIFRAS CORRESPONDEN A LO QUE REFLEJA EL ESTADO DE CUENTA DEL FIDUCIARIO.</t>
  </si>
  <si>
    <t>APORTACIÓN INICIAL:   MONTO: $20,000,000.00   FECHA: 21/06/2002
OBSERVACIONES: EL CONVENIO DE EXTINCIÓN SE SUSCRIBIÓ EL 27 DE JULIO DE 2005, NO OBSTANTE POR CIRCUNSTANCIAS AJENAS A LA PRESENTE ADMINISTRACIÓN NO SE PROCEDIÓ A DARLO DE BAJA EN EL MODULO DE FIDEICOMISOS. SE ADJUNTA NOTA INFORMATIVA Y CONVENIO SUSCRITO QUE DETALLA LA EVOLUCIÓN DE LOS TRAMITES.</t>
  </si>
  <si>
    <t>APORTACIÓN INICIAL:   MONTO: $500,000,000.00   FECHA: 20/12/1996
OBSERVACIONES: YA QUE EL CONVENIO DE EXTINCIÓN FUE AUTORIZADO POR LA SHCP SEGUN OFICIO 312-A-1-0469 DE FECHA 1 DE FEBRERO DE 2006 Y QUE NO FUE FIRMADO POR EL SUBSECRETARIO DE EGRESOS Y POR EL OFICIAL MAYOR EN LA SRA DEBIDO A LA EXISTENCIA DE UNA DIFERENCIA EN LOS RECURSOS ENTERADOS A LA TESOFE POR $ 2,341.97, SE ESTÁ ACLARANDO LA DIFERENCIA CON NAFIN Y SE REPONDRA EL PROCESO DE FIRMA DEL CONVENIO CON LAS NUEVAS AUTORIDADES, INICIANDO LA DECLARATORIO DE EXTINCIÓN EN EL MENU EXTINCIÓN DE ESTE MODULO DEL PIPP</t>
  </si>
  <si>
    <t>APORTACIÓN INICIAL:   MONTO: $93,927,144.00   FECHA: 09/06/1994
OBSERVACIONES: POR INSTRUCCIÓN DEL COMITÉ TÉCNICO DEL FIDEICOMISO 193 PUERTO LOS CABOS SE LLEVÓ A CABO LA ACTUALIZACIÓN DEL PRECIO PROMEDIO DE LA SUPERFICIE VENDIBLE POR METRO CUADRADO QUE SE DEBERÁ PAGAR A FIFONAFE POR SU APORTACIÓN, CONFORME AL ÍNDICE DE PRECIOS AL CONSUMIDOR DE LOS ESTADOS UNIDOS DE AMÉRICA.</t>
  </si>
  <si>
    <t>DR. JOSÉ A. SARUKHAN KERMES, DR. JORGE SOBERON MAINERO, M EN Z. JORGE LLORENTE BOUSQUETS.</t>
  </si>
  <si>
    <t>APORTACIÓN INICIAL:   MONTO: $31,860,000.00   FECHA: 25/05/2006
OBSERVACIONES: SIN OBSERVACIONES.</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</si>
  <si>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t>
  </si>
  <si>
    <t>APORTACIÓN INICIAL:   MONTO: $746,579,503.00   FECHA: 10/12/2007
OBSERVACIONES: SIN OBSERVACIONES</t>
  </si>
  <si>
    <t>APORTACIÓN INICIAL:   MONTO: $391,322,372.00   FECHA: 22/07/2009
OBSERVACIONES: SIN OBSERVACIONES</t>
  </si>
  <si>
    <t>APORTACIÓN INICIAL:   MONTO: $35,000,000.00   FECHA: 28/02/2002
OBSERVACIONES: LA DISPONIBILIDAD CORRESPONDE A LA REPORTADA POR EL FIDUCIARIO.</t>
  </si>
  <si>
    <t>APORTACIÓN INICIAL:   MONTO: $163,499,803.42   FECHA: 16/11/2000
OBSERVACIONES: .</t>
  </si>
  <si>
    <t>APORTACIÓN INICIAL:   MONTO: $5,953,797.10   FECHA: 16/11/2000
OBSERVACIONES: .</t>
  </si>
  <si>
    <t>APORTACIÓN INICIAL:   MONTO: $3,182,838.78   FECHA: 21/12/2005
OBSERVACIONES: .</t>
  </si>
  <si>
    <t>APORTACIÓN INICIAL:   MONTO: $1,139,400,000.00   FECHA: 17/12/1997
OBSERVACIONES: LA APORTACION INICIAL CORRESPONDE A LA CONSTITUCION DEL FIDEICOMISO.</t>
  </si>
  <si>
    <t>APORTACIÓN INICIAL:   MONTO: $1.00   FECHA: 18/03/1967
OBSERVACIONES: SE DISEÑO PLAN DE TRABAJO PARA REVISIÓN DE DATOS DEL CONVENIO DE EXTINCIÓN</t>
  </si>
  <si>
    <t>APORTACIÓN INICIAL:   MONTO: $3,000.00   FECHA: 15/07/1999
OBSERVACIONES: FIDEICOMISO EN OPERACION PRESENTA UN AVANCE EN LA REGULARIZACION DE LOS DERECHOS DE VIA DE 97.26%.</t>
  </si>
  <si>
    <t>APORTACIÓN INICIAL:   MONTO: $50,000,000.00   FECHA: 26/12/2003
OBSERVACIONES: CON LA INCORPORACION DEL PROGRAMA PRESUPUESTARIO "PP" COMO CATEGORIA PROGRAMATICA; A PARTIR DEL EJERCICIO 2008, LA ENTIDAD INCORPORO LA ACTIVIDAD INSTITUCIONAL 527 " PAGO DE PENSIONES Y JUBILACIONES AL PERSONAL DE P.M.I.", ASI COMO EL PROGRAMA PRIORITARIO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EL 15 DE ENERO DE 2010, CON CIFRAS AL 31 DE 2009 CON FOLIO NO. 1460531, EL CUAL FUE AUTORIZADO POR LA SENER Y LA SHCP EL 21 DE ENERO DE 2010. POR OTRA PARTE, CON FECHA 10 DE MARZO DE 2009, SE COMUNICÓ A TRAVÉS DEL CUARTO CONVENIO MODIFICATORIO LA SUSTITUCIÓN DEL FIDUCIARIO AL PASAR DE BANAMEX A SCOTIABANK.</t>
  </si>
  <si>
    <t>APORTACIÓN INICIAL:   MONTO: $150,000.00   FECHA: 30/06/2000
OBSERVACIONES: NINGUNA</t>
  </si>
  <si>
    <t>APORTACIÓN INICIAL:   MONTO: $10,000,000.00   FECHA: 15/08/2003
OBSERVACIONES: NINGUNA</t>
  </si>
  <si>
    <t>APORTACIÓN INICIAL:   MONTO: $100,000.00   FECHA: 22/11/1996
OBSERVACIONES: NINGUNA</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</si>
  <si>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</si>
  <si>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</si>
  <si>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</si>
  <si>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14/09/1998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</si>
  <si>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$500,000.00   FECHA: 10/10/1990
OBSERVACIONES: NINGUNA</t>
  </si>
  <si>
    <t>APORTACIÓN INICIAL:   MONTO: $1,524,815.12   FECHA: 29/07/2005
OBSERVACIONES: SE CONTINUA CON EL PROCESO DE EXTINCIÓN DEL FIDEICOMISO A TRAVÉS DE LA UNIDAD JURIDICA DE LA ENTIDAD.</t>
  </si>
  <si>
    <t>APORTACIÓN INICIAL:   MONTO: $250,676.26   FECHA: 30/01/2006
OBSERVACIONES: SE CONTINUA CON EL PROCESO DE EXTINCIÓN DEL FIDEICOMISO A TRAVÉS DE LA UNIDAD JURIDICA DE LA ENTIDAD.</t>
  </si>
  <si>
    <t>APORTACIÓN INICIAL:   MONTO: $999,996.00   FECHA: 27/12/2001
OBSERVACIONES: INFORMACIÓN DEFINITIVA.</t>
  </si>
  <si>
    <t>APORTACIÓN INICIAL:   MONTO: $750,000.00   FECHA: 27/12/2001
OBSERVACIONES: INFORMACIÓN DEFINITIVA.</t>
  </si>
  <si>
    <t>APORTACIÓN INICIAL:   MONTO: $1,050,000.00   FECHA: 27/12/2001
OBSERVACIONES: INFORMACIÓN DEFINITIVA.</t>
  </si>
  <si>
    <t>APORTACIÓN INICIAL:   MONTO: $500,000.00   FECHA: 27/12/2001
OBSERVACIONES: INFORMACIÓN DEFINITIVA.</t>
  </si>
  <si>
    <t>APORTACIÓN INICIAL:   MONTO: $36,292,238.00   FECHA: 08/01/2010
OBSERVACIONES: EL DEPOSITO DE LA APORTACION INICIAL SE PAGO COMO ADEFAS, CORRESPONDIENTE A EJERCICIO FISCAL 2009 Y SE REALIZO EL DIA 8 DE ENERO DE 2010.</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</si>
  <si>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</si>
  <si>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</si>
  <si>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$11,017,019.00   FECHA: 16/06/1978
OBSERVACIONES: LA DISPONIBILIDAD CORRESPONDE AL INCISO F) CON LA FINALIDAD DE CUBRIR LAS PRIMAS DE ANTIGUEDAD PAGADERAS A EMPLEADOS CON QUINCE AÑOS O MAS DE SERVICIO ESTABLECIDAS EN LAS POLITICAS.</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</si>
  <si>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DEL FIDEICOMISO.</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</si>
  <si>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</si>
  <si>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PRIMER TRIMESTRE DE 2010.</t>
  </si>
  <si>
    <t>APORTACIÓN INICIAL:   MONTO: $50,000,000.00   FECHA: 28/09/2007
OBSERVACIONES: .</t>
  </si>
  <si>
    <t>APORTACIÓN INICIAL:   MONTO: $776,000,000.00   FECHA: 28/09/2007
OBSERVACIONES: .</t>
  </si>
  <si>
    <t>APORTACIÓN INICIAL:   MONTO: $100,000.00   FECHA: 03/11/2000
OBSERVACIONES: NINGUNA</t>
  </si>
  <si>
    <t>APORTACIÓN INICIAL:   MONTO: $2,500,000.00   FECHA: 30/10/2007
OBSERVACIONES: NINGUNA</t>
  </si>
  <si>
    <t>APORTACIÓN INICIAL:   MONTO: $100,000.00   FECHA: 14/11/2000
OBSERVACIONES: NO EXISTEN OBSERVACIONES</t>
  </si>
  <si>
    <t>APORTACIÓN INICIAL:   MONTO: $505,950.00   FECHA: 21/12/2000
OBSERVACIONES: NINGUNA</t>
  </si>
  <si>
    <t>APORTACIÓN INICIAL:   MONTO: $511,500.00   FECHA: 15/12/2004
OBSERVACIONES: NO HAY</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</si>
  <si>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</si>
  <si>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</si>
  <si>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</si>
  <si>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$15,000,000.00   FECHA: 21/12/2001
OBSERVACIONES: POR LO QUE RESPECTA A LA INFORMACIÒN PRESENTADA EN INDICADOR ESTA SE PRESENTA CON CIFRAS ACUMULADAS.</t>
  </si>
  <si>
    <t>APORTACIÓN INICIAL:   MONTO: $10,000,000.00   FECHA: 20/12/2001
OBSERVACIONES: POR LO QUE RESPECTA A LA INFORMACIÒN PRESENTADA EN INDICADOR ESTA SE PRESENTA CON CIFRAS ACUMULADAS. EN EL SALDO INICIAL SE INCLUYE LA CUENTA DE CHEQUES PARA GASTOS OPERATIVOS</t>
  </si>
  <si>
    <t>APORTACIÓN INICIAL:   MONTO: $29,000,000.00   FECHA: 07/03/2002
OBSERVACIONES: POR LO QUE RESPECTA A LA INFORMACIÒN PRESENTADA EN INDICADOR ESTA SE PRESENTA CON CIFRAS ACUMULADAS. EN EL SALDO INICIAL SE INCLUYE LA CUENTA DE CHEQUES PARA GASTOS OPERATIVOS</t>
  </si>
  <si>
    <t>APORTACIÓN INICIAL:   MONTO: $13,184,700.00   FECHA: 15/03/2002
OBSERVACIONES: POR LO QUE RESPECTA A LA INFORMACIÒN PRESENTADA EN INDICADOR ESTA SE PRESENTA CON CIFRAS ACUMULADAS. EN EL SALDO INICIAL SE INCLUYE LA CUENTA DE CHEQUES PARA GASTOS OPERATIVOS</t>
  </si>
  <si>
    <t>APORTACIÓN INICIAL:   MONTO: $108,191,470.00   FECHA: 21/12/2001
OBSERVACIONES: POR LO QUE RESPECTA A LA INFORMACIÒN PRESENTADA EN INDICADOR ESTA SE PRESENTA CON CIFRAS ACUMULADAS.</t>
  </si>
  <si>
    <t>APORTACIÓN INICIAL:   MONTO: $15,000,000.00   FECHA: 20/12/2002
OBSERVACIONES: POR LO QUE RESPECTA A LA INFORMACIÒN PRESENTADA EN INDICADOR ESTA SE PRESENTA CON CIFRAS ACUMULADAS.</t>
  </si>
  <si>
    <t>APORTACIÓN INICIAL:   MONTO: $4,000,000.00   FECHA: 20/12/2002
OBSERVACIONES: POR LO QUE RESPECTA A LA INFORMACIÒN PRESENTADA EN INDICADOR ESTA SE PRESENTA CON CIFRAS ACUMULADAS.</t>
  </si>
  <si>
    <t>APORTACIÓN INICIAL:   MONTO: $30,000,000.00   FECHA: 24/09/2003
OBSERVACIONES: POR LO QUE RESPECTA A LA INFORMACIÒN PRESENTADA EN INDICADOR ESTA SE PRESENTA CON CIFRAS ACUMULADAS. EN EL SALDO INICIAL SE INCLUYE LA CUENTA DE CHEQUES PARA GASTOS OPERATIVOS</t>
  </si>
  <si>
    <t>APORTACIÓN INICIAL:   MONTO: $24,000,000.00   FECHA: 24/12/2003
OBSERVACIONES: POR LO QUE RESPECTA A LA INFORMACIÒN PRESENTADA EN INDICADOR ESTA SE PRESENTA CON CIFRAS ACUMULADAS. EN EL SALDO INICIAL SE INCLUYE LA CUENTA DE CHEQUES PARA GASTOS OPERATIVOS</t>
  </si>
  <si>
    <t>APORTACIÓN INICIAL:   MONTO: $2,000,000.00   FECHA: 20/12/2007
OBSERVACIONES: POR LO QUE RESPECTA A LA INFORMACIÒN PRESENTADA EN INDICADOR SE PRESENTA CON CIFRAS ACUMULADAS. EN LOS RENDIMIENTOS SE REPORTA VARIACIÓN POR EL TIPO DE CAMBIO YA QUE ESTE FONDO TIENE UNA CUENTA DE INVERSIÓN EN EUROS</t>
  </si>
  <si>
    <t>APORTACIÓN INICIAL:   MONTO: $2,800,000.00   FECHA: 02/12/2008
OBSERVACIONES: POR LO QUE RESPECTA A LA INFORMACIÒN PRESENTADA EN INDICADOR ESTA SE PRESENTA CON CIFRAS ACUMULADAS.</t>
  </si>
  <si>
    <t>APORTACIÓN INICIAL:   MONTO: $50,000,000.00   FECHA: 19/02/2009
OBSERVACIONES: POR LO QUE RESPECTA A LA INFORMACIÒN PRESENTADA EN INDICADOR SE PRESENTA CON CIFRAS ACUMULADAS.</t>
  </si>
  <si>
    <t>APORTACIÓN INICIAL:   MONTO: $50,000,000.00   FECHA: 31/12/2009
OBSERVACIONES: POR LO QUE RESPECTA A LA INFORMACIÒN PRESENTADA EN INDICADOR ESTA SE PRESENTA CON CIFRAS ACUMULADAS.</t>
  </si>
  <si>
    <t>APORTACIÓN INICIAL:   MONTO: $1,000,000.00   FECHA: 13/11/2000
OBSERVACIONES: N/A</t>
  </si>
  <si>
    <t>APORTACIÓN INICIAL:   MONTO: $688,639.00   FECHA: 28/01/2008
OBSERVACIONES: ESTE FIDEICOMISO FUNCIONA UNICAMENTE CON RECURSOS AUTOGENERADOS</t>
  </si>
  <si>
    <t>APORTACIÓN INICIAL:   MONTO: $319,752.10   FECHA: 19/12/2001
OBSERVACIONES: FONDO DE AHORRO DEL PERSONAL DE MANDOS MEDIOS Y SUPERIORES</t>
  </si>
  <si>
    <t>APORTACIÓN INICIAL:   MONTO: $11,027,528.68   FECHA: 28/10/2004
OBSERVACIONES: 0</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</si>
  <si>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</si>
  <si>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</si>
  <si>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</si>
  <si>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</si>
  <si>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</si>
  <si>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</si>
  <si>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</si>
  <si>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$8,000,000.00   FECHA: 01/03/2002
OBSERVACIONES: EL CONACYT Y EL GOBIERNO DEL ESTADO DE COAHUILA PARTICIPAN COMO FIDEICOMITENTES EN EL FONDO.</t>
  </si>
  <si>
    <t>APORTACIÓN INICIAL:   MONTO: $3,000,000.00   FECHA: 07/03/2002
OBSERVACIONES: POR LO QUE RESPECTA A LA INFORMACION PRESENTADA EN EL INDICADOR PRESENTA CIFRAS ACUMULADAS.</t>
  </si>
  <si>
    <t>APORTACIÓN INICIAL:   MONTO: $6,000,000.00   FECHA: 17/12/2001
OBSERVACIONES: EL CONACYT Y EL GOBIERNO DEL ESTADO PARTICIPAN COMO FIDEICOMITENTES DEL FONDO. EN EL SALDO INICIAL SE INCLUYE LA CUENTA DE CHEQUES PARA GASTOS OPERATIVOS</t>
  </si>
  <si>
    <t>APORTACIÓN INICIAL:   MONTO: $2,000,000.00   FECHA: 17/12/2001
OBSERVACIONES: EL CONACYT Y EL GOBIERNO DEL ESTADO DE GUERRERO PARTICIPAN COMO FIDEICOMITENTES DEL FONDO. EN EL SALDO INICIAL SE INCLUYE LA CUENTA DE CHEQUES PARA GASTOS OPERATIVOS</t>
  </si>
  <si>
    <t>APORTACIÓN INICIAL:   MONTO: $2,500,000.00   FECHA: 11/01/2002
OBSERVACIONES: EL CONACYT Y EL GOBIERNO DEL ESTADO PARTICIPAN COMO FIDEICOMITENTES EN EL FONDO. EN EL SALDO INICIAL SE INCLUYE LA CUENTA DE CHEQUES PARA GASTOS OPERATIVOS</t>
  </si>
  <si>
    <t>APORTACIÓN INICIAL:   MONTO: $8,847,952.20   FECHA: 01/03/2002
OBSERVACIONES: EL CONACYT Y EL GOBIERNO DEL ESTADO DE NUEVO LEON PARTICIPAN COMO FIDEICOMITENTES EN EL FONDO. EN EL SALDO INICIAL SE INCLUYE LA CUENTA DE CHEQUES PARA GASTOS OPERATIVOS0</t>
  </si>
  <si>
    <t>APORTACIÓN INICIAL:   MONTO: $3,500,000.00   FECHA: 19/12/2001
OBSERVACIONES: EL CONACYT Y EL GOBIERNO DEL ESTADO DE TAMAULIPAS PARTICIPAN COMO FIDEICOMITENTES EN EL FONDO. EN EL SALDO INICIAL SE INCLUYE LA CUENTA DE CHEQUES PARA GASTOS OPERATIVOS</t>
  </si>
  <si>
    <t>APORTACIÓN INICIAL:   MONTO: $3,000,000.00   FECHA: 24/10/2002
OBSERVACIONES: EL CONACYT Y EL GOBIERNO DEL ESTADO DE YUCATAN PARTICIPAN COMO FIDEICOMITENTES EN EL FONDO. EN EL SALDO INICIAL SE INCLUYE LA CUENTA DE CHEQUES PARA GASTOS OPERATIVOS</t>
  </si>
  <si>
    <t>APORTACIÓN INICIAL:   MONTO: $2,000,000.00   FECHA: 25/11/2002
OBSERVACIONES: EL CONACYT Y EL GOBIERNO DEL ESTADO DE MORELOS PARTICIPAN COMO FIDEICOMITENTES EN EL FONDO. EN EL SALDO INICIAL SE INCLUYE LA CUENTA DE CHEQUES PARA GASTOS OPERATIVOS</t>
  </si>
  <si>
    <t>APORTACIÓN INICIAL:   MONTO: $5,000,000.00   FECHA: 16/12/2002
OBSERVACIONES: EL CONACYT Y EL GOBIERNO DEL ESTADO PARTICIPAN COMO FIDECOMITENTES DEL FONDO. EN EL SALDO INICIAL SE INCLUYE LA CUENTA DE CHEQUES PARA GASTOS OPERATIVOS</t>
  </si>
  <si>
    <t>APORTACIÓN INICIAL:   MONTO: $2,200,000.00   FECHA: 19/12/2002
OBSERVACIONES: EL CONACYT Y EL GOBIERNO DEL ESTADO DE CAMPECHE PARTICIPAN COMO FIDEICOMITENTES EN EL FONDO. EN EL SALDO INICIAL SE INCLUYE LA CUENTA DE CHEQUES PARA GASTOS OPERATIVOS</t>
  </si>
  <si>
    <t>APORTACIÓN INICIAL:   MONTO: $5,000,000.00   FECHA: 25/07/2003
OBSERVACIONES: EL CONACYT Y EL GOBIERNO MUNICIPAL DE CIUDAD JUAREZ PARTICIPAN COMO FIDEICOMITENTES EN EL FONDO.</t>
  </si>
  <si>
    <t>APORTACIÓN INICIAL:   MONTO: $5,000,000.00   FECHA: 25/02/2004
OBSERVACIONES: EL CONACYT Y EL GOBIERNO DEL ESTADO DE SINALOA PARTICIPAN COMO FIDEICOMITENTES EN EL FONDO. EN EL SALDO INICIAL SE INCLUYE LA CUENTA DE CHEQUES PARA GASTOS OPERATIVOS</t>
  </si>
  <si>
    <t>APORTACIÓN INICIAL:   MONTO: $5,000,000.00   FECHA: 05/09/2005
OBSERVACIONES: EL CONACYT Y EL GOBIERNO DEL ESTADO DE CHIHUAHUA PARICIPAN COMO FIDEICOMITENTES EN EL FONDO.</t>
  </si>
  <si>
    <t>APORTACIÓN INICIAL:   MONTO: $25,000,000.00   FECHA: 27/09/2005
OBSERVACIONES: EL CONACYT Y EL GOBIERNO DEL ESTADO DE VERACRUZ PARTICIPAN COMO FIDEICOMITENTES EN EL FONDO. EN EL SALDO INICIAL SE INCLUYE LA CUENTA DE CHEQUES PARA GASTOS OPERATIVOS</t>
  </si>
  <si>
    <t>APORTACIÓN INICIAL:   MONTO: $15,000,000.00   FECHA: 08/10/2007
OBSERVACIONES: EL CONACYT Y EL GOBIERNO DEL DISTRITO FEDERAL SON FIDEICOMITENTES. POR LO QUE RESPECTA A LA INFORMACIÒN PRESENTADA EN INDICADO, SE PRESENTA CON CIFRAS ACUMULADAS.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</si>
  <si>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</si>
  <si>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201011L6I01529</t>
  </si>
  <si>
    <t>GOBIERNO DEL ESTADO DE MEXICO</t>
  </si>
  <si>
    <t>201011L6I01530</t>
  </si>
  <si>
    <t>FOMENTAR LA ESTRUCTURA DE PLANEACIÓN Y PARTICIPACIÓN ORGANIZADA EN MATERIA DE DEPORTE Y CULTURA FÍSICA EN EL ESTADO DE MÉXICO.</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</si>
  <si>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</si>
  <si>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</si>
  <si>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</si>
  <si>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UNIDAD DE RELACIONES ECONÓMICAS Y COOPERACIÓN INTERNACIONAL</t>
  </si>
  <si>
    <t>CONTRATO DE MANDATO</t>
  </si>
  <si>
    <t>CONTRIBUIR AL FORTALECIMIENTO INSTITUCIONAL DE HAITI Y ATENDER NECESIDADES DE POBLACIÓN EN VIRTUD DEL TERREMOTO DEL 12 DE ENERO DE 2010.</t>
  </si>
  <si>
    <t>APORTACIÓN INICIAL:   MONTO: $1,000.00   FECHA: 01/06/1995
OBSERVACIONES: SIN OBSERVACIONES.</t>
  </si>
  <si>
    <t>201006HIU01536</t>
  </si>
  <si>
    <t>FIDEICOMISO ATISBOS</t>
  </si>
  <si>
    <t>ADMINISTRACIÓN DE LOS RECURSOS FIDEICOMITIDOS PARA QUE SE LLEVEN A CABO LOS ACTOS NECESARIOS PARA REGULARIZAR LA SOCIEDAD DENOMINADA EDITORIAL ATISBOS, S.A., Y TRANSMITIR SU PATRIMONIO A LA FIDEICOMITENTE O A LA PERSONA QUE EL COMITÉ TÉCNICO LE INDIQUE.</t>
  </si>
  <si>
    <t>FONDO DE APOYO PARA LA REESTRUCTURA DE PENSIONES (FARP)</t>
  </si>
  <si>
    <t>APORTACIÓN INICIAL:   MONTO: $120,000,000.00   FECHA: 29/07/2002
OBSERVACIONES: EN LA DISPONIBILDAD ESTAN INCLUIDOS LOS IMPORTES AUTORIZADOS POR EL COMITÉ TECNICO PARA EL DESARROLLO DE PROYECTOS INHERENTES AL SISTEMA NACIONAL E-MÉXICO</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</si>
  <si>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</si>
  <si>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</si>
  <si>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FONDO DE FOMENTO DEPORTIVO DEL ESTADO DE MEXICO</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</si>
  <si>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</si>
  <si>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</si>
  <si>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</si>
  <si>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</si>
  <si>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</si>
  <si>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</si>
  <si>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APORTACIÓN INICIAL:   MONTO: $8,000,000.00   FECHA: 31/12/2000
OBSERVACIONES: NINGUNA</t>
  </si>
  <si>
    <t>APORTACIÓN INICIAL:   MONTO: $5,000,000.00   FECHA: 20/12/2005
OBSERVACIONES: LA DISPONIBILIDAD CORRESPONDE A LA REPORTADA POR EL FIDUCIARIO</t>
  </si>
  <si>
    <t>APORTACIÓN INICIAL:   MONTO: $400,000,000.00   FECHA: 25/10/2000
OBSERVACIONES: SE ADJUNTAN LAS NUEVAS REGLAS DE OPERACION DEL FIDEICOMISO APROBADAS MEDIANTE EL ACUERDO 28/10 EN SESION CELEBARADA EL 17 DE JUNIO DEL CONSEJO DIRECTIVO.</t>
  </si>
  <si>
    <t>APORTACIÓN INICIAL:   MONTO: $1,500,000.00   FECHA: 03/05/1991
OBSERVACIONES: SE REPORTA EL PATRIMONIO AL 30 DE ABRIL DE 2009. EL TIPO DE CAMBIO ES DE 13.8443, POR SER UNA SUBCUENTA EN DOLARES POR $117,936.07 USD DE PATRIMONIO. EXISTE SUBCUENTA EN MONEDA NACIONAL POR $795.87 M.N., EN PATRIMONIO TOTAL AL 31 DE OCTUBRE DE 2008. EL GOBIERNO DEL ESTADO NO HA ENVIADO LOS ESTADOS DE CUENTA POSTERIORES A LOS REPORTADOS.</t>
  </si>
  <si>
    <t>CIATEC, A.C. “CENTRO DE INNOVACIÓN APLICADA EN TECNOLOGÍAS COMPETITIVAS”</t>
  </si>
  <si>
    <t>APORTACIÓN INICIAL:   MONTO: $10,553,923.00   FECHA: 01/02/1983
OBSERVACIONES: -</t>
  </si>
  <si>
    <t>APORTACIÓN INICIAL:   MONTO: $346,000.00   FECHA: 18/07/2000
OBSERVACIONES: -</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</si>
  <si>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</si>
  <si>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</si>
  <si>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</si>
  <si>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APORTACIÓN INICIAL:   MONTO: $250,000,000.00   FECHA: 04/08/2010
OBSERVACIONES: -</t>
  </si>
  <si>
    <t>APORTACIÓN INICIAL:   MONTO: $110,000,000.00   FECHA: 18/10/2001
OBSERVACIONES: NINGUNA.</t>
  </si>
  <si>
    <t>APORTACIÓN INICIAL:   MONTO: $1.00   FECHA: 01/01/2010
OBSERVACIONES: EL FIDEICOMISO INICIO OPERACIONES A PARTIR DEL 26 DE NOVIEMBRE DE 2010.</t>
  </si>
  <si>
    <t>APORTACIÓN INICIAL:   MONTO: $2,000,000.00   FECHA: 23/12/2009
OBSERVACIONES: SE CONTINUAN REALIZANDO LABORES DE PROMOCIÓN PARA IMPULSAR INVERSIÓN DE CAPITAL PRIVADO EN EMPRESAS DEL SECTOR RURAL Y AGROINDUSTRIAL MEDIANTE ESTE VEHICULO</t>
  </si>
  <si>
    <t>APORTACIÓN INICIAL:   MONTO: $1.00   FECHA: 01/06/2006
OBSERVACIONES: CON OFICIO 5.1.-2944 DE FECHA 13 DE SEPTIEMBRE DE 2010, SE ENVIÓ A LA SHCP EL PROYECTO DE CONVENIO DE EXTINCIÓN DEL FIDEICOMISO BENJAMÍN HILL-FERROCARRIL SONORA-BAJA CALIFORNIA, A FIN DE OBTENER LA OPINIÓN CORRESPONDIENTE, A LA FECHA NO SE HA TENIDO RESPUESTA.</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</si>
  <si>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</si>
  <si>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</si>
  <si>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</si>
  <si>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</si>
  <si>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</si>
  <si>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DESTINO: A FIN DE MANTENERLOS EN ADMINISTRACIÓN E INVERSIONES, HASTA QUE, EN TERMINOS DE LO ESTABLECIDO EM EL MANDATO, SE DESTINEN PARA EL PAGO DE APOYOS.
CUMPLIMIENTO DE LA MISIÓN:
A FIN DE MANTENERLOS EN ADMINISTRACIÓN E INVERSIONES, HASTA QUE, EN TERMINOS DE LO ESTABLECIDO EM EL MANDATO, SE DESTINEN PARA EL PAGO DE APOYOS.</t>
  </si>
  <si>
    <t>APORTACIÓN INICIAL:   MONTO: $300,000.00   FECHA: 10/09/2010
OBSERVACIONES: INICIO OPERACIONES EN 2010</t>
  </si>
  <si>
    <t>APORTACIÓN INICIAL:   MONTO: $72,000,000.00   FECHA: 15/11/1994
OBSERVACIONES: LOS DATOS CONTENIDOS SON RESPONSABILIDAD DE LA UR.</t>
  </si>
  <si>
    <t>APORTACIÓN INICIAL:   MONTO: $10,000,000.00   FECHA: 07/12/2009
OBSERVACIONES: SIN OBSERVACIONES</t>
  </si>
  <si>
    <t>APORTACIÓN INICIAL:   MONTO: $1,229,400.00   FECHA: 04/10/1991
OBSERVACIONES: EL 30 DE MARZO DE 2001 SE SUSCRIBIÓ EL CONVENIO DE EXTINCIÓN DEL CONTRATO DE FIDEICOMISO. EL 19 DE DIC DE 2005, SE ENVIÓ SOLICITUD DE BAJA DE LA CLAVE DE REGISTRO A LA SECRETARÍA DE HACIENDA Y CRÉDITO PÚBLICO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</si>
  <si>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APORTACIÓN INICIAL:   MONTO: $40,137,699.09   FECHA: 18/02/1985
OBSERVACIONES: CIFRAS CONFORME AL ESTADO DE CUENTA DE LA FIDUCIARIA (BANORTE) EL IMPORTE DE LA APORTACIÓN INICIAL POR $40,137,699.09 ESTA EXPRESADA EN VIEJOS PESOS DEL 18 DE FEBRERO DE 1985.</t>
  </si>
  <si>
    <t>DIRECCIÓN GENERAL DE POLÍTICA Y PLANEACIÓN AGRARIA</t>
  </si>
  <si>
    <t>MANDATO DE FINANCIAMIENTO A JOVENES EMPRENDEDORES RURALES</t>
  </si>
  <si>
    <t>LA DIRECCIÓN GENERAL DE RECURSOS FINANCIEROS CON FUNDAMENTO EN LA FRACCIÓN XIII DEL ARTICULO 17 DEL REGLAMENTO INTERIOR DE LA REFORMA AGRARIA PROMUEVE EL REGISTRO DEL CONTRATO PARA SEGUN SUS FINES QUE EL MANDATARIO CONSTITUYA, EN LA FORMA Y TÉRMINOS QUE EL MANDANTE LE INSTRUYA, LAS RESERVAS RESPECTIVAS PARA LA CONSTITUCIÓN DE LAS GARANTÍAS LÍQUIDAS DEL "JOVEN EMPRENDEDOR RURAL" QUE CORRESPONDA, A FAVOR DE LA FINANCIERA RURAL EN SU CARÁCTER DE BENEFICIARIO DEL MANDATO Y OTORGANTE DEL CRÉDITO, LAS CUÁLES SE DOCUMENTARÁN A TRAVÉS DE CONSTANCIAS DE DERECHOS DE BENEFICIARIO DEL MANDATO RESPECTIVAS Y QUE EMITA EL MANDATARIO.</t>
  </si>
  <si>
    <t>APORTACIÓN INICIAL:   MONTO: $87,500,000.00   FECHA: 13/08/2010
OBSERVACIONES: DE ACUERDO CON LAS REGLAS DE OPERACION DEL PROGRAMA JOVEN EMPRENDEDOR RURAL Y FONDO DE TIERRAS SE ESPECIFICAN LOS REQUISITOS, PROCEDIMIENTOS PARA ACCEDER A LOS APOYOS.</t>
  </si>
  <si>
    <t>ACTINVER CASA DE BOLSA, S.A.</t>
  </si>
  <si>
    <t>APORTACIÓN INICIAL:   MONTO: $117,300,000.00   FECHA: 19/12/2002
OBSERVACIONES: POR LO QUE RESPECTA A LA INFORMACION PRESENTADA EN EL INDICADOR PRESENTA CIFRAS ACUMULADAS.</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</si>
  <si>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</si>
  <si>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</si>
  <si>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</si>
  <si>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</si>
  <si>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</si>
  <si>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</si>
  <si>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DISPONER DE LOS BIENES MUEBLES E INMUEBLES QUE FORMAN PARTE DEL PATRIMONIO DEL FIDEICOMISO PARA SU ADMINISTRACIÓN, ALQUILER O VENTA, ASÍ COMO HACER EFECTIVA LA CARTERA CASTIGADA, Y CON EL PRODUCTO QUE SE OBTENGA POR ESTOS CONCEPTOS, SE DEBERÁN PAGAR LOS PROPIOS HONORARIOS FIDUCIARIOS, GASTOS Y HONORARIOS DE LA ESCRITURA CONSTITUTIVA DEL FIDEICOMISO, ASÍ COMO LOS QUEBRANTOS QUE BANOBRAS PUDIERA SUFRIR, DERIVADO DE LAS OPERACIONES REALIZADAS SOBRE CONTRATOS DE CESIÓN DE CRÉDITOS Y DEUDAS CELEBRADOS CON EL BANCO NACIONAL DE TRANSPORTES, S.A.</t>
  </si>
  <si>
    <t>APORTACIÓN INICIAL:   MONTO: $12,468.01   FECHA: 23/01/1969
OBSERVACIONES: EL PATRIMONIO DEL FIDEICOMISO ES DE $0.00 Y LA FIDUCIARIA HA REPORTADO QUE EL NEGOCIO HA CUMPLIDO CON LOS FINES PARA LOS QUE FUE CREADO. EN EL CONTRATO DE FIDEICOMISO NO SE PRECISA NINGÚN MONTO COMO APORTACION DEL FIDEICOMITENTE, SIN EMBARGO, PARA EFECTOS DEL REPORTE SE INDICA COMO APORTACIÓN INICIAL EL MONTO QUE SE REGISTRA EN EL ESTADO FINANCIERO Y COMO FECHA DE APORTACIÓN LA DEL CONTRATO DEL FIDEICOMISO.</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</si>
  <si>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t>
  </si>
  <si>
    <t>APORTACIÓN INICIAL:   MONTO: $1,000,000.00   FECHA: 26/11/1992
OBSERVACIONES: LOS EGRESOS PARA FINANCIAR PROYECTOS SE REGISTRAN EN LOS ESTADOS FINANCIEROS COMO APLICACIONES PATRIMONIALES.</t>
  </si>
  <si>
    <t>APORTACIÓN INICIAL:   MONTO: $1,000,000.00   FECHA: 23/04/2003
OBSERVACIONES: LA DISPONIBILIDAD DEL FIDEICOMISO DIFIERE DEL ESTADO DE POSICIÓN FINANCIERA EMITIDO POR EL FIDUCIARIO, EN RAZÓN DE QUE NO INCLUYE LAS CUENTAS DE ACREEDORES Y DEUDORES DIVERSOS.</t>
  </si>
  <si>
    <t>APORTACIÓN INICIAL:   MONTO: $300,000.00   FECHA: 31/12/2008
OBSERVACIONES: CONFORME A LO ESTABLECIDO EN EL CONTRATO DE FIDEICOMISO YA SE ENTERÓ A LA TESOFE EL ÚLTIMO VENCIMIENTO.</t>
  </si>
  <si>
    <t>APORTACIÓN INICIAL:   MONTO: $1,000.00   FECHA: 29/01/2003
OBSERVACIONES: LAS APORTACIONES QUE SE DEPOSITAN A LA FIDUCIARIA, CORRESPONDEN A LOS EGRESOS PRESUPUESTALES DEL SAT, AUTORIZADOS POR S.H.C.P. DE LOS APROVECHAMIENTO DE LOS ARTÍCULOS 16-A Y 16-B DE LA LEY ADUANERA.</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</si>
  <si>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</si>
  <si>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APORTACIÓN INICIAL:   MONTO: $10,000.00   FECHA: 07/01/2006
OBSERVACIONES: FIDEICOMISO CONSTITUIDO EL 16 DE DICIEMBRE DE 2005, APORTACION INICIAL RECIBIDA EL 7 DE ENERO DE 2006 CLAVE DE REGISTRO ASIGNADA EN ENERO 2006.</t>
  </si>
  <si>
    <t>APORTACIÓN INICIAL:   MONTO: $16,580.00   FECHA: 08/07/1994
OBSERVACIONES: EL FIDEICOMISO QUE SE REPORTA NO SE ADHIERE A NINGUN PROGRAMA. EL MONTO REPORTADO EN EL RUBRO DE OTRAS APORTACIONES, SE REFIERE A INGRESOS GENERADOS POR LA PROPIA OPERATIVA DEL FIDEICOMISO.</t>
  </si>
  <si>
    <t>APORTACIÓN INICIAL:   MONTO: $2.00   FECHA: 24/04/2008
OBSERVACIONES: EL FIDEICOMISO FUE CONSTITUIDO EL 31 DE MARZO DEL 2008.</t>
  </si>
  <si>
    <t>APORTACIÓN INICIAL:   MONTO: $488,766.00   FECHA: 25/07/1986
OBSERVACIONES: SE INICIARON LAS GESTIONES PARA LA EXTINCIÓN DEL FIDEICOMISO</t>
  </si>
  <si>
    <t>APORTACIÓN INICIAL:   MONTO: $20,000,000.00   FECHA: 07/12/2001
OBSERVACIONES: CABE HACER MENCIÓN QUE EN EL TRÁMITE DE RENOVACIÓN ANUAL PARA EL CICLO 2011, SE REALIZÓ UNA CORRECCIÓN AL RUBRO DE PATRIMONIO, CORRESPONDIENTE A LAS APORTACIONES 2010. EL MONTO CORRECTO ASCIENDE A $2,768,366,065.55 EL CUAL SUSTITUYE AL MONTO REPORTADO EN EL CUARTO TRIMESTRE DE 2010 POR UN MONTO DE $2,116,935,138.36</t>
  </si>
  <si>
    <t>APORTACIÓN INICIAL:   MONTO: $68,500,000.00   FECHA: 09/08/2002
OBSERVACIONES: EL FIDUCIARIO ES BANSEFI. LA PARTIDA PRESUPUESTAL AFECTADA ES 46101</t>
  </si>
  <si>
    <t>APORTACIÓN INICIAL:   MONTO: $9,750,000.00   FECHA: 09/08/2002
OBSERVACIONES: EL FIDUCIARIO ES BANSEFI. LA PARTIDA PRESUPUESTAL AFECTADA ES 46101</t>
  </si>
  <si>
    <t>APORTACIÓN INICIAL:   MONTO: $122,486,095.27   FECHA: 14/05/1993
OBSERVACIONES: LOS SALDOS SE INTEGRAN CON LA INFORMACION RECIBIDA RESPONSABILIDAD DEL FIDUCIARIO BBVA BANCOMER, NO OMITIMOS MENCIONAR QUE SE PRESENTA CON CIFRAS PREVIAS, DEBIDO A LA REVISIÓN Y CONCILIACIÓN DE CIFRAS LLEVADAS A CABO POR EL FIDUCIARIO BBVA BANCOMER</t>
  </si>
  <si>
    <t>APORTACIÓN INICIAL:   MONTO: $490,994.91   FECHA: 21/12/2004
OBSERVACIONES: EL FIDUCIARIO ES BANSEFI. LA PARTIDA PRESUPUESTAL AFECTADA ES 48301 DONACIONES A FIDEICOMISOS EL ÁMBITO ES MIXTO PRIVADO. EN ESTE INFORME FINANCIERO SÓLO SE REPORTA EL MONTO LA SUBCUENTA CORRESPONDIENTE A RECURSOS PÚBLICOS.</t>
  </si>
  <si>
    <t>APORTACIÓN INICIAL:   MONTO: $71,000,000.00   FECHA: 24/12/2009
OBSERVACIONES: CONFORME AL CONTRATO Y LA CARTA DE INSTRUCCIONES EMITIDA POR LA MANDANTE AL AMPARO DE DICHO CONTRATO EL 11 DE FEBRERO DE 2010, LOS RECURSOS APORTADOS DEBEN DESTINARSE EN LA SIGUIENTE FORMA: A) 64.0 MDP PARA LA DEVOLUCIÓN DE LOS DEPÓSITOS DE LOS AHORRADORES QUE PUEDAN RESULTAR BENEFICIADOS EN LOS TÉRMINOS DEL CONTRATO CONSTITUTIVO DEL FIDEICOMISO CAJAS DE AHORRO (FICAH), Y B) 7 MILLONES DE PESOS MÁS LOS RENDIMIENTOS QUE SE GENEREN POR LA INVERSIÓN DE LOS 71 MDP APORTADOS, PARA CUBRIR GASTOS DE ADMINISTRACIÓN Y ANÁLISIS DE LOS ACTIVOS DEL FICAH, EN QUE INCURRA EL MANDATARIO (SAE), CON MOTIVO DEL CUMPLIMIENTO DE LOS FINES DEL MANDATO, LOS CUALES INCLUYEN SU INTERVENCIÓN EN LA EXTINCIÓN DEL FIDEICOMISO, EN TÉRMINOS DE LA NORMATIVA APLICABLE Y CON BASE EN LOS ACUERDOS CON EL FICAH.</t>
  </si>
  <si>
    <t>APORTACIÓN INICIAL:   MONTO: $10,944,000,000.00   FECHA: 07/05/2003
OBSERVACIONES: LA ENTIDAD CONFORME A SU LEY ORGANICA, UTILIZA EL FONDO DE LA FINANCIERA RURAL COMO SOPORTE OPERATIVO, DESARROLLANDO SUS ACTIVIDADES EN EL MARCO DEL PROGRAMA NACIONAL PARA EL FINANCIAMIENTO DEL DESARROLLO. LOS DATOS TIENEN CARACTER PRELIMINAR</t>
  </si>
  <si>
    <t>APORTACIÓN INICIAL:   MONTO: $1.00   FECHA: 27/07/1972
OBSERVACIONES: LA DISP. CORRESPONDE AL PATRIMONIO CON CIFRAS AL 31 DE MARZO DE 2011, SE CAPTURÓ UN PESO EN EL CAMPO DE APORTACIÓN INICIAL, EN VIRTUD DE QUE EL SISTEMA NO PERMITE CONTINUAR CON LA CAPTURA SI NO EXISTEN DATOS EN DICHO CAMPO. DE ACUERDO CON LOS ESTADOS FINANCIEROS, LA SUMA DEL PASIVO MÁS PATRIMONIO, ARROJA UN TOTAL DE $8,989,880.41 DE ACTIVO. EN LA REUNIÓN DEL 1° DE SEPTIEMBRE DE 2009, BANOBRAS INFORMÓ QUE EN ALGUNAS ENTIDADES COMO CHIHUAHUA Y VERACRUZ SE HAN LOGRADO AVANCES EN LA REGULARIZACIÓN DE PREDIOS, FALTANDO 38 POR REGULARIZAR EN DIVERSOS ESTADOS.</t>
  </si>
  <si>
    <t>APORTACIÓN INICIAL:   MONTO: $5,000,000.00   FECHA: 07/08/1991
OBSERVACIONES: CON FECHA 19 DE NOVIEMBRE DE 2010, CAPUFE LLEVÓ A CABO LA FIRMA DEL CONVENIO DE EXTINCIÓN DEL FIDEICOMISO 22336-2, DE IGUAL MANERA EN LA MISMA FECHA SE FIRMÓ EL CONVENIO DE ADHESIÓN AL FIDEICOMISO 689, EN EL CUAL SE LE RECONOCEN A CAPUFE, TODOS SUS DERECHOS EN LOS MISMOS TÉRMINOS Y CONDICIONES QUE SE TENIAN EN EL EXTINTO FIDEICOMISO 22336-2. EN ESTE MISMO CONVENIO DE ADHESIÓN, SE DEJA EXPRESA CONSTANCIA QUE LAS APORTACIONES DE CAPUFE AL PROYECTO, ASCIENDEN A LA CANTIDAD DE 189,794,370.14 PESOS, CANTIDAD QUE RESULTA DE LA ACTUALIZACIÓN AL MES DE OCTUBRE DE 2010 (INPC), DE LAS APORTACIONES REALIZADAS POR CAPUFE EN DIFERENTES FECHAS AL EXTINTO FIDEICOMISO 22336-2. CABE HACER MENCIÓN QUE MEDIANTE OFICIO 09/J0U/DJ/SC.- 1194/2010, DE FECHA 22 DE NOVIEMBRE DE 2010, SE SOLICITÓ A LA DIRECCIÓN GENERAL DE PROGRAMACIÓN, ORGANIZACIÓN Y PRESUPUESTO DE LA S.C.T., LA BAJA DE LA CLAVE DE REGISTRO DEL FIDEICOMISO 22336-2 (700009JOU251), ASI COMO EL REGISTRO Y LA CLAVE CORRESPONDIENTE DEL FIDEICOMISO 689 (CONVENIO DE ADHESIÓN).</t>
  </si>
  <si>
    <t>APORTACIÓN INICIAL:   MONTO: $1,000.00   FECHA: 26/02/2009
OBSERVACIONES: EL BALANCE FINANCIERO AL 31 MARZO DE 2011, TIENE EL CONCEPTO DE ENTREGA PATRIMONIALES POR 150 MILLONES DE PESOS LOS CUALES FUERON MINISTRADOS 100 MPD EN 2010 Y 50 MILLONES MINISTRADOS EN 2011.</t>
  </si>
  <si>
    <t>APORTACIÓN INICIAL:   MONTO: $1,750,000.00   FECHA: 18/05/1994
OBSERVACIONES: .</t>
  </si>
  <si>
    <t>APORTACIÓN INICIAL:   MONTO: $262,374,381.60   FECHA: 04/09/2001
OBSERVACIONES: DE CONFORMIDAD CON LAS ESTRATEGIAS DIFERENCIADAS DE FINANCIAMIENTO PARA LAS ESCUELAS BENEFICIADAS DEL PROGRAMA, ESTABLECIDAS POR LAS AUTORIDADES EDUCATIVAS EN LAS ENTIDADES FEDERATIVAS, SE ALCANZÓ UNA COBERTURA DEL CICLO ESCOLAR 2009-2010 DE 40,555 ESCUELAS BENEFICIADAS EN LA FASE IX.</t>
  </si>
  <si>
    <t>APORTACIÓN INICIAL:   MONTO: $50,000.00   FECHA: 30/03/2000
OBSERVACIONES: EN EL RUBRO DE DISPONIBILIDAD A DICIEMBRE DE 2009 ES EL IMPORTE DEL PATRIMONIO A DICIEMBRE DE 2010 CABE HACER MENCIÓN QUE DERIVADO DE LA AUDITORIA AL FIDEICOMISO SE DISMINUYE EL SALDO REFLEJADO EN EL PATRIMONIO POR LA APLICACIÓN DE LAS ADQUICIONES DE EQUIPOS PARA LAS DEPENDENCIAS POLITECNICAS EN APOYO A LA INVESTIGACIÓN CIENTIFICA Y EL DESARROLLO TECNOLOGICO ASI MISMO DEL PROGRAMA PESO A PESO</t>
  </si>
  <si>
    <t>APORTACIÓN INICIAL:   MONTO: $10,000,000.00   FECHA: 13/10/2009
OBSERVACIONES: SIN OBSERVACIONES</t>
  </si>
  <si>
    <t>APORTACIÓN INICIAL:   MONTO: $325,113,182.43   FECHA: 31/05/2010
OBSERVACIONES: LOS DATOS CONTENIDOS SON RESPONSABILIDAD DE LA UR</t>
  </si>
  <si>
    <t>APORTACIÓN INICIAL:   MONTO: $400.00   FECHA: 18/05/1993
OBSERVACIONES: SE CUENTA CON ESTADOS FINANCIEROS DICTAMINADOS POR EL DESPACHO EXTERNO JOSÉ ANTONIO LABARTHE Y CÍA., S.C. AL 31 DE DICIEMBRE DE 2009. EL SALDO AL TRIMESTRE SE ENCUENTRA COMPROMETIDO. EL ÓRGANO INTERNO DE CONTROL EN LA SEMARNAT LLEVÓ A CABO LA AUDITORÍA 29/2009 A LA DIRECCIÓN GENERAL DE PROGRAMACIÓN Y PRESUPUESTO, MISMA QUE CONSIDERÓ AL ACTO JURÍDICO EN CUESTIÓN, DE FECHA 21 DE DICIEMBRE DE 2009.</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</si>
  <si>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RENDIMIENTOS DISPONIBLES EN 2012. EL ÓRGANO INTERNO DE CONTROL EN LA SEMARNAT LLEVÓ A CABO LA AUDITORÍA 29/2009 A LA DIRECCIÓN GENERAL DE PROGRAMACIÓN Y PRESUPUESTO, MISMA QUE CONSIDERÓ AL ACTO JURÍDICO EN CUESTIÓN, DE FECHA 21 DE DICIEMBRE DE 2009.</t>
  </si>
  <si>
    <t>APORTACIÓN INICIAL:   MONTO: $382,312.80   FECHA: 07/11/2005
OBSERVACIONES: ESTE FIDEICOMISO SE ENCUENTRA EN PROCESO DE EXTINCIÓN EN EL ÁREA JURIDICA DE LA ENTIDAD.</t>
  </si>
  <si>
    <t>APORTACIÓN INICIAL:   MONTO: $0.01   FECHA: 15/05/1994
OBSERVACIONES: EL SALDO SE REPORTA HASTA EL MES DE ABRIL DE 2009, YA QUE LA INSTITUCIION FIDUCIARIA NO HA ENTREGADO LOS DEMAS ESTADOS DE CUENTA CORRESPONDIENTES.</t>
  </si>
  <si>
    <t>APORTACIÓN INICIAL:   MONTO: $10,559.00   FECHA: 17/11/2003
OBSERVACIONES: NO SE EFECTUARON RETIROS DEL FONDO POR CONCEPTO DE EROGACIONES DISTINTAS A LOS HONORARIOS FIDUCIARIOS, LOS ESTADOS FINANCIEROS CARECEN DE FIRMAS DEL DIRECTOR GENERAL EN VIRTUD DE QUE SE ENCUENTRA FUERA DE LA ENTIDAD EN GIRA DE TRABAJO O COMISIÓN</t>
  </si>
  <si>
    <t>CIATEC, A.C. "CENTRO DE INNOVACIÓN APLICADA EN TECNOLOGÍAS COMPETITIVAS"</t>
  </si>
  <si>
    <t>REUNIR RECURSOS PARA EL DESARROLLO DE PROYECTOS DE ALTO IMPACTO PARA LA INDUSTRIA Y PARA LA MODERNIZACIÓN DE LAS INSTLACIONES INCLUYENDO SU EQUIPAMIENTO</t>
  </si>
  <si>
    <t>APORTACIÓN INICIAL:   MONTO: $10,000.00   FECHA: 06/11/2000
OBSERVACIONES: LOS ESTADOS FINANCIEROS CARECE DE LA FIRMA DEL DIRECTOR GENERAL DE LA ENTIDAD EN VIRTUD DE QUE SE ENCUENTRA FUERA DE LA ENTIDAD EN GIRAS DE TRABAJO O COMISIÓN</t>
  </si>
  <si>
    <t>APORTACIÓN INICIAL:   MONTO: $10,000.00   FECHA: 22/12/2000
OBSERVACIONES: LA DISPONIBILIDAD ANTERIOR ($40,401,548) AL 31 DE DICIEMBRE DE 2009, ESTÁ DETERMINADA DE ACUERDO AL FLUJO DE EFECTIVO DEL CUARTO TRIMESTRE DE 2009.</t>
  </si>
  <si>
    <t>APORTACIÓN INICIAL:   MONTO: $10,000.00   FECHA: 20/10/2005
OBSERVACIONES: ---LA DISPONIBILIDAD QUE SE REPORTO EN EL RENGLÓN ANTERIOR ES DEL EJERCICIO 2010.</t>
  </si>
  <si>
    <t>APORTACIÓN INICIAL:   MONTO: $17,704,562.00   FECHA: 27/07/2002
OBSERVACIONES: LAS CIFRAS QUE SE PRESENTAN CORRESPONDEN AL CIERRE DEL MES DE FEBRERO, ESTO DEBIDO A QUE LOS ESTADOS DE CUENTA DEL MES DE MARZO DE 2011 NO HAN SIDO ENTREGADOS A LA INTITUCIÓN POR PARTE DEL FIDUCIARIO.</t>
  </si>
  <si>
    <t>APORTACIÓN INICIAL:   MONTO: $1,600,000.00   FECHA: 07/11/2000
OBSERVACIONES: N/A</t>
  </si>
  <si>
    <t>20113890X01544</t>
  </si>
  <si>
    <t>FONDO SECTORIAL DE INNOVACIÓN SECRETARÍA DE ECONOMÍA - CONACYT</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</si>
  <si>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</si>
  <si>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APORTACIÓN INICIAL:   MONTO: $139,286,812.00   FECHA: 27/09/2010
OBSERVACIONES: N/A</t>
  </si>
  <si>
    <t>APORTACIÓN INICIAL:   MONTO: $10,000,000.00   FECHA: 10/02/2010
OBSERVACIONES: NINGUNA</t>
  </si>
  <si>
    <t>APORTACIÓN INICIAL:   MONTO: $10,000,000.00   FECHA: 12/11/2010
OBSERVACIONES: EN ESTE TRIMESTRE SE GENERARON UNICAMENTE PRODUCTOS FINANCIEROS POR EL PATRIMONIO INVERTIDO EN LA INSTITUCION BANCARIA</t>
  </si>
  <si>
    <t>APORTACIÓN INICIAL:   MONTO: $18,050.00   FECHA: 07/11/2000
OBSERVACIONES: EL SALDO DE "APORTACIONES DE RECURSOS FISCALES", "APORTACIONES DE RECURSOS PROPIOS (PÚBLICOS FEDERALES)",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2009 CORRESPONDE A LA DISPONIBILIDAD PATRIMONIAL FINAL DE ESE EJERCICIO.</t>
  </si>
  <si>
    <t>APORTACIÓN INICIAL:   MONTO: $8,500,000.00   FECHA: 24/11/2000
OBSERVACIONES: EN EL SISTEMA DEL PROCESO INTEGRAL DE PROGRAMACION Y PRESUPUESTO "PIPP" DEL EJERCICIO 2011, SE ENCUENTRA VIGENTE LA CLAVE DE ACTUALIZACION DEL FIDEICOMISO 1750-2. NOTA: LA CANTIDAD DE 8,036, 322.44 CORRESPONDE A LA DISPONIBILIDAD FINAL DEL EJERCICIO 2010</t>
  </si>
  <si>
    <t>APORTACIÓN INICIAL:   MONTO: $1,000,000.00   FECHA: 25/03/2010
OBSERVACIONES: SE TURNA REPORTE DEL FIDEICOMISO PARA AUTORIZACIÓN</t>
  </si>
  <si>
    <t>APORTACIÓN INICIAL:   MONTO: $2,964,500.00   FECHA: 31/10/2000
OBSERVACIONES: APORTACIONES AL "GTC" DE CANARIAS, ESPAÑA, PARA LA PARTICIPACION CIENTIFICA. EN EL SISTEMA DEL PROCESO INTEGRAL DE PROGRAMACION Y PRESUPUESTO "PIPP" DEL EJERCICIO 2011, SE ENCUENTRA VIGENTE LA CLAVE DE ACTUALIZACION DEL CONTRATO ANALOGO.</t>
  </si>
  <si>
    <t>CON REGISTRO VIGENTE AL 30 DE JUNIO DE 2011</t>
  </si>
  <si>
    <t>REPORTADO
ENERO - JUNIO 2011</t>
  </si>
  <si>
    <t>DESTINO: LA ACTIVIDAD PRIORITARIA CONSISTE EN LA PROTECCIÓN, CONSERVACIÓN, RESTAURACIÓN Y RECUPERACIÓN DEL PALACIO NACIONAL COMO MONUMENTO HISTÓRICO, QUE CON FRECUENCIA REQUIERE DE RENOVACIONES, REPARACIONES, REACONDICIONAMIENTOS, CONSTRUCCIONES Y REMODELACIONES.
CUMPLIMIENTO DE LA MISIÓN:
SE DESTINARAN PARA CUBRIR EROGACIONES PARA LA PROTECCIÓN, CONSERVACIÓN, RESTAURACIÓN Y RECUPERACIÓN DE LOS EDIFICIOS, ÁREAS, OBJETOS Y COLECCIONES ARQUEOLÓGICAS, ARTÍSTICAS E HISTÓRICAS QUE INTEGRAN EL PALACIO NACIONAL.</t>
  </si>
  <si>
    <t>DESTINO: DURANTE 2011 SE APOYARON EN PROMEDIO A 35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
CUMPLIMIENTO DE LA MISIÓN:
APOYOS PARA BENEFICIAR A LOS HIJOS DE LOS MIEMBROS DEL EMP QUE SUFRAN UNA INCAPACIDAD TOTAL O PERMANENTE O BIEN FALLEZCAN COMO CONSECUENCIA DE UN ACCIDENTE EN EL EJERCICIO DE SUS FUNCIONES.</t>
  </si>
  <si>
    <t>DESTINO: 1.SE CONCLUYÓ CON EL CONVENIO CON LA UNAM PARA LA TRANSMISIÓN Y DIFUSIÓN DE LAS TRAZAS SISMICAS Y ACELEROGRAFICAS. 1.SE CONCLUYÓ CON EL CONVENIO CON EL CIRES PARA IMPLEMENTAR EL SISTEMA DIFUSOR. 2.SE INICIARON GESTIONES DE PAGO DE EQUIPO A FAVOR DEL CENAPRED. 3. SE CONTINUAN CON LAS GESTIONES PARA LLEVAR A CABO LA ADQUISICIÓN DE EQUIPO ADICIONAL Y DE REPOSICIÓN PARA CONTINUAR CON LA OPERACIÓN DE LA RED SISMICA MEXICANA.
CUMPLIMIENTO DE LA MISIÓN:
POR CONCEPTO DE APLICACIONES PATRIMONIALES SE OTORGARON $5,346,365.88. $925,737.25 PARA LA COMPRA DE DIVERSO EQUIPO A FAVOR DEL CENAPRED.$3'300,000.00 PAGO A FAVOR DE LA UNAM POR CONCEPTO DE LA CULMINACIÓN DE LOS TRABAJOS DEL CONVENIO DE COLABORACIÓN RELATIVO A LAS TRAZAS SÍSMICAS. $710,000.00 A FAVOR DEL CIRES POR EL CONVENIO DE COLABORACIÓN PARA IMPLEMENTAR EL SISTEMA DIFUSOR. LOS $1,076.14 CORRESPONDEN A LAS COMISIONES MAS EL IMPUESTO AL VALOR AGREGADO LOS $409,552.49 RESTANTES CORRESPONDEN AL RESULTADO DE LA VALORIZACIÓN EN MONEDA EXTRANJERA.</t>
  </si>
  <si>
    <t>DESTINO: ADMINISTRAR LOS RECURSOS DESTINADOS A LA REALIZACIÓN DE ACCIONES PREVENTIVAS NO PROGRAMADAS, EN CUMPLIMIENTO A LO DISPUESTO EN EL ARTÍCULO 32 DE LA LEY GENERAL DE PROTECCIÓN CIVIL. NO PUEDE HABER PROGRAMACIONES PREVIAS POR TRATARSE DE ACCIONES NO PROGRAMADAS.
CUMPLIMIENTO DE LA MISIÓN:
$65, 706.24 PESOS POR CONCEPTO DE HONORARIOS PROFESIONALES Y $534.01 CORRESPONDE A LOS IMPUESTOS ENTERADOS SOBRE HONORARIOS PROFESIONALES</t>
  </si>
  <si>
    <t>DESTINO: PARA ESTE PERIODO SE PUBLICARON DOS LISTAS DE APOYOS PROGRAMADOS
CUMPLIMIENTO DE LA MISIÓN:
EN EL PERIODO LA ENTREGA DE APOYOS ES POR $1,625,178,000.00; LOS HONORARIOS PAGADOS A TELECOMM SON $5,546,848.89 Y EL PAGO DE AUDITORIA EXTERNA ES POR $70,031.52</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</si>
  <si>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EXISTEN EN DEUDORES DIVERSOS $1,838,682,064.43 POR ENCONTRARSE EN PROCESO DE ENTREGA A LOS EX TRABAJADORES. LA INFORMACION QUE CONTIENE ESTE REPORTE ES RESPONSABILIDAD DEL FIDUCIARIO Y NO ES GENERADA POR QUIEN LO REALIZA.</t>
  </si>
  <si>
    <t>DESTINO: LAS ACTIVIDADES ESTÁN EN PROCESO POR QUE FORMAN PARTE DE LOS POAS ANUALES DE LAS SUBCUENTAS.
CUMPLIMIENTO DE LA MISIÓN:
EJECUCIÓN DE 26 PROYECTOS DE LAS DIFERENTES SUBCUENTAS QUE PARTICIPAN EN EL FIDEICOMISO, GASTOS DE OPERACIÓN, PROFESIONISTAS, PAGO DE IMPUESTOS, PAGO DE AUDITORIA Y RESULTADOS CAMBIARIOS</t>
  </si>
  <si>
    <t>APORTACIÓN INICIAL:   MONTO: $1,463,524.22   FECHA: 05/09/1996
OBSERVACIONES: SE REPORTA LA INFORMACIÓN DEL SEGUNDO TRIMESTRE DEL 2011 (ABRIL-JUNIO)Y SE ADJUNTA EL ACUERDO DE LA SESION EXTRAORDINARIA DEL COMITE TECNICO DEL 4 DE FEBRERO DE 2011 DEBIDAMENTE FIRMADAS</t>
  </si>
  <si>
    <t>DESTINO: SE APROBARON PROYECTOS PRESENTADOS PARA EL CUMPLIMIENTO DE LAS ACTIVIDADES DEL MANDATO
CUMPLIMIENTO DE LA MISIÓN:
PROYECTOS ENCAMINADOS AL APOYO DEL GOBIERNO HAITIANO Y LAS NECESIDADES DE LA POBLACIÓN DE ESE PAÍS.</t>
  </si>
  <si>
    <t>APORTACIÓN INICIAL:   MONTO: $101,168,800.00   FECHA: 13/08/2010
OBSERVACIONES: PARA EFECTOS DE LA FECHA DE FIRMA DEL MANDATO ES EL CUARTO INFORME QUE SE PRESENTA.</t>
  </si>
  <si>
    <t>DESTINO: DE CONFORMIDAD CON EL FIN PARA EL QUE FUE CREADO, DURANTE EL PRESENTE EJERCICIO SE CONTINUARÁ CON LA CREACIÓN Y OPERACIÓN DE FONDOS DE CONTINGENCIA PARA LAS EMBAJADAS Y CONSULADOS DE MEXICO EN EL EXTRANJERO, ASÍ COMO EL APOYO EMERGENTE A LAS REPRESENTACIONES DE MEXICO EN EL EXTERIOR PARA HACER FRENTE A SITUACIONES DE DESASTRES NATURALES COMO LAS OCURRIDAS EN JAPÓN, HAÍTI Y CHILE.
CUMPLIMIENTO DE LA MISIÓN:
DURANTE EL TRIMESTRE PASADO SE APLICARON FONDOS PARA LA REPATRIACIÓN DE MEXICANOS DESDE JAPÓN, COMO CONSECUENCIA DE LOS DESASTRES NATURALES OCURRIDOS EN ESE PAIS, ASÍ COMO EL INCREMENTO TEMPORAL AL FONDO DE OPERACION DE LA SRE PARA CUBRIR TRASLADOS DEL PERSONAL DEL SERVICIO EXTERIOR MEXICANO, PARA EL SEGUNDO TRIMESTRE NO SE REPORTARON MOVIMIENTOS.</t>
  </si>
  <si>
    <t>APORTACIÓN INICIAL:   MONTO: $45,270,637.70   FECHA: 22/09/2006
OBSERVACIONES: EL MANDATO ESTA CONSTITUIDO EN DÓLARES AMERICANOS, PARA LA PRESENTACIÓN DE ESTE INFORME TRIMESTRAL EN MONEDA NACIONAL, SE CONSIDERA EL TIPO DE CAMBIO REPORTADO POR EL BANCO AL 30/JUNIO/2011, AL APLICAR ESTE TIPO DE CAMBIO AL MONTO DE LOS RECURSOS DISPONIBLES EN DÓLARES AL CIERRE DEL AÑO ANTERIOR SE GENERA DIFERENCIA ACUMULADA DE MENOS POR $936,659.40 MN.</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</si>
  <si>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</si>
  <si>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</si>
  <si>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DESTINO: LA META PARA EL EJERCICIO FISCAL 2011 ES LA DE "OTORGAR APOYOS FINANCIEROS POR 4,500 MILLONES DE PESOS"
CUMPLIMIENTO DE LA MISIÓN:
SE REPORTAN HONORARIOS FIDUCIARIOS POR $2,146,000.00 Y COMISIONES BANCARIAS POR $904.8. SIN EMBARGO, CABE MENCIONAR QUE EN LAS DISPONIBILIDADES SE CONTEMPLAN $290,000.00 DE HONORARIOS FIDUCIARIOS (IVA INCLUIDO), CORRESPONDIENTES AL MES DE JUNIO DE 2011, LOS CUALES SERÁN ENTREGADOS A BANOBRAS EN EL MES DE JULIO, EN CUYO CASO LA PROVISIÓN RESPECTIVA SE REFLEJA EN ACREEDORES DIVERSOS EN EL ESTADO FINANCIERO DEL MES DE JUNIO DE 2011.</t>
  </si>
  <si>
    <t>APORTACIÓN INICIAL:   MONTO: $4,500,000,000.00   FECHA: 30/03/2011
OBSERVACIONES: DADOS LOS FINES ESTABLECIDOS EN EL CONTRATO DE FIDEICOMISO, NO SE GENERA ESTADO DE RESULTADOS, LOS INTERESES SE REGISTRAN EN CUENTAS DE BALANCE (PATRIMONIO) Y LAS EROGACIONES (HONORARIOS Y COMISIONES BANCARIAS) EN SALIDAS PATRIMONIALES (APLICACIONES PATRIMONIALES). CABE MENCIONAR QUE LA APORTACIÓN INICIAL SE REALIZÓ EL 30 DE MARZO DE 2011 Y EL SALDO DEL ACTIVO ACUMULADO AL 30 DE JUNIO DE 2011 SE COMOPONE POR CAJA Y BANCOS ASÍ COMO INVERSIONES EN VALORES.</t>
  </si>
  <si>
    <t>AMINORAR EL EFECTO SOBRE LAS FINANZAS PÚBLICAS Y LA ECONOMÍA NACIONAL CUANDO OCURRA LA DISMINUCIÓN DE LOS INGRESOS TOTALES DEL GOBIERNO FEDERAL, ASOCIADA A UNA MENOR RECAUDACIÓN DE INGRESOS TRIBUTARIOS NO PETROLEROS, A DISMINUCIONES EN EL PRECIO PROMEDIO PONDERADO DE BARRIL DE PETRÓLEO CRUDO MEXICANO Y DE OTROS HIDROCARBUROS O DE SU PLATAFORMA DE PRODUCCIÓN,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 CONFORME A LO ESTABLECIDO EN EL ARTÍCULO 21 DE LA LEY FEDERAL DE PRESUPUESTO Y RESPONSABILIDAD HACENDARIA (LFPRH).</t>
  </si>
  <si>
    <t>DESTINO: LOS RECURSOS DEL FEIP, CONFORME A SU OBJETO, ESTUVIERON DISPONIBLES DURANTE EL PRIMER SEMESTRE DE 2011 PARA AMINORAR LA DISMINUCIÓN DE LOS INGRESOS DEL GOBIERNO FEDERAL ASOCIADA A MENOR RECAUDACIÓN DE INGRESOS TRIBUTARIOS, MENORES PRECIOS DE PETRÓLEO Y MENOR PLATAFORMA DE EXTRACCIÓN DE PETRÓLEO CON RESPECTO A LIF2011, PARA PROPICIAR CONDICIONES QUE PERMITIERAN CUBRIR EL GASTO APROBADO EN EL PEF2011, EN TÉRMINOS DE LO ESTABLECIDO EN EL ARTÍCULO 21 DE LA LFPRH.
CUMPLIMIENTO DE LA MISIÓN:
DURANTE EL SEGUNDO TRIMESTRE DE 2011 SE REGISTRÓ EL USO DE RECURSOS PARA EL PAGO DE HONORARIOS A LA FIDUCIARIA.</t>
  </si>
  <si>
    <t>APORTACIÓN INICIAL:   MONTO: $9,455,074,200.01   FECHA: 27/04/2001
OBSERVACIONES: PARA EFECTOS PRESUPUESTARIOS, LAS APORTACIONES AL FEIP SE REALIZAN CON CARGO AL RAMO 23 "PROVISIONES SALARIALES Y ECONÓMICAS" POR CONDUCTO DE LA UNIDAD DE POLÍTICA Y CONTROL PRESUPUESTARIO. LA UNIDAD DE PLANEACIÓN ECONÓMICA DE LA HACIENDA PÚBLICA TIENE A SU CARGO LA SECRETARÍA DE ACTAS DEL FIDEICOMISO. LOS MOVIMIENTOS QUE SE REPORTAN CORRESPONDEN A LO OBSERVADO DURANTE ENERO-JUNIO DE 2011 EN TÉRMINOS DE FLUJO DE EFECTIVO. LOS RECURSOS DEL FEIP SE EXPRESAN EN MONEDA NACIONAL. LAS DISCREPANCIAS QUE SE OBSERVAN ENTRE LOS RESULTADOS DE LOS ESTADOS FINANCIEROS Y LOS REPORTADOS EN EL SISTEMA DEL PROCESO INTEGRAL DE PROGRAMACIÓN Y PRESUPUESTO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</si>
  <si>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DESTINO: EN EL PERIODO ENERO-JUNIO DE 2011, NO SE REGISTRÓ DONACIÓN DE VIVIENDAS. DESDE SU CONSTITUCIÓN, EL FIDEICOMISO HA ADQUIRIDO UN TOTAL DE 351 VIVIENDAS EN EL PAÍS, DE LAS CUALES SE HAN DONADO 334, SE VENDIERON 12 POR NO CONSIDERARSE DE UTILIDAD PARA EL PROGRAMA Y ESTÁN PENDIENTES DE DONACIÓN 5 MÁS.
CUMPLIMIENTO DE LA MISIÓN:
CORRESPONDE A GASTOS DE OPERACIÓN DEL FIDEICOMISO.</t>
  </si>
  <si>
    <t>DESTINO: LA FIDUCIARIA REMITIÓ EL PROYECTO DEL CONVENIO DE EXTINCIÓN DEL FIDEICOMISO, POR LO QUE DICHO DOCUMENTO SE ENCUENTRA EN REVISIÓN POR PARTE DE ESTA UNIDAD DE BANCA DE DESARROLLO.
CUMPLIMIENTO DE LA MISIÓN:
NO SE REALIZARON EROGACIONES.</t>
  </si>
  <si>
    <t>DESTINO: PARA PROSEGUIR CON SUS FINES, EL FIDEICOMISO CONTINUÓ AL SEGUNDO TRIMESTRE DEL EJERCICIO 2011, CON EL PROCESO ORDENADO DE ATENCIÓN Y PAGO A AHORRADORES; REFORZÓ SU PAPEL COMO INSTRUMENTO DE APOYO AL REORDENAMIENTO Y CONSOLIDACIÓN DEL SECTOR DE AHORRO Y CRÉDITO POPULAR Y CONTINUARÁ EN COORDINACIÓN CON LA SHCP, CNBV Y BANSEFI A FIN DE APOYAR AL SANEAMIENTO DE SOCIEDADES EN OPERACIÓN TIPO II.
CUMPLIMIENTO DE LA MISIÓN:
EGRESOS CANALIZADOS PARA EL PAGO A AHORRADORES Y APOYO A LA SOCIEDAD CAJA SAN NICOLÁS, S.C. DE A.P. DE R.L. DE C.V. AL SEGUNDO TRIMESTRE DEL EJERCICIO 2011 POR $20,680,621.30; PAGO DE HONORARIOS FIDUCIARIOS POR $2,905,987.35, HONORARIOS POR SERVICIOS $19,398,713.98 Y OTROS GASTOS DE OPERACIÓN Y ADMINISTRACIÓN POR $258,002.27.</t>
  </si>
  <si>
    <t>APORTACIÓN INICIAL:   MONTO: $1,785,000,000.00   FECHA: 19/02/2001
OBSERVACIONES: AL TRIMESTRE QUE SE INFORMA, EL FIDEICOMISO PAGO NO RECIBIÓ RECURSOS FEDERALES. PARA CONTINUAR CON EL OBJETO PARA EL QUE FUE CREADO. ES CONVENIENTE SEÑALAR QUE LOS INGRESOS QUE SE REPORTAN SON EL RESULTADO DE APORTACIONES ESTATALES, REMANENTES DE APORTACIONES FEDERALES Y RENDIMIENTOS FINANCIEROS.</t>
  </si>
  <si>
    <t>DESTINO: DURANTE EL PERIODO ENERO - JUNIO DE 2011 EL FIDEICOMISO HA FINANCIADO PROYECTOS AMBIENTALES PRIORITARIOS POR UN MONTO DE 752.23 MILES DE PESOS.
CUMPLIMIENTO DE LA MISIÓN:
APOYO FINANCIERO A DIVERSOS PROYECTOS AMBIENTALES AUTORIZADOS POR EL COMITÉ TECNICO DEL FIDEICOMISO Y EJECUTADOS POR LOS GOBIERNOS DEL ESTADO DE MÉXICO Y DISTRITO FEDERAL.</t>
  </si>
  <si>
    <t>DESTINO: METODOLOGÍA PARA LA EVALUACIÓN DE PROGRAMAS O PROYECTOS DE ADQUISICIÓN O CONSTRUCCIÓN DE INMUEBLES A TRAVÉS DE ARRENDAMIENTO FINANCIERO,ELABORACIÓN DE GUÍAS METODOLÓGICAS PARA EVALUACIÓN DE PROYECTOS DE RECUPERACIÓN DE AGUA PLUVIAL Y CAMBIO DE LUMINARIAS. IMPARTICIÓN DEL CURSO-TALLER EN EVALUACIÓN FINANCIERA Y SOCIOECONÓMICA DE PROYECTOS PARA FUNCIONARIOS DE LOS GOBIERNOS DE CAMPECHE, DURANGO, PUEBLA, HIDALGO, JALISCO, TABASCO Y DE LA SECRETARÍA DE LA DEFENSA NACIONAL.
CUMPLIMIENTO DE LA MISIÓN:
PAGO DE HONORARIOS FIDUCIARIOS, COMISIONES BANCARIAS, PAGO DE LA IMPARTICIÓN DEL CURSO DE ESPECIALIZACIÓN EN EVALUACIÓN FINANCIERA Y SOCIOECONÓMICA DE PROYECTOS PARA 2011 A TRAVÉS DEL INSTITUTO TECNÓLOGICO AUTÓNOMO DE MÉXICO (ITAM) DE ACUERDO AL CONTRATO ESTABLECIDO.</t>
  </si>
  <si>
    <t>APORTACIÓN INICIAL:   MONTO: $500,000.00   FECHA: 10/03/1994
OBSERVACIONES: LOS EGRESOS TOTALES CONSIDERA LOS RUBROS DE HONORARIOS ($721,074.43) MÁS LOS EGRESOS REGISTRADOS ($2'056,179.32) MENOS OTROS PAGOS ($50,426.67), CORRESPONDIENTES A LA OBLIGACIÓN DE LA RETENCIÓN DE IMPUESTOS POR LA CONTRATACIÓN DEL DIRECTOR DE CURSOS QUE SE IMPARTEN EN EL ITAM. CABE SEÑALAR QUE DICHA RETENCIÓN SE PAGA AL MES SIGUIENTE Y SE REPORTARA EN EL SIGUIENTE TRIMESTRE COMO PARTE DE LOS EGRESOS.</t>
  </si>
  <si>
    <t>DESTINO: NO SE SOLICITARON PAGOS A LAS SUBCUENTAS ESPECÍFICAS Y SE ESTÁ EN ESPERA DE QUE SUS COORDINADORAS SECTORIALES INFORMEN AL COMITÉ TÉCNICO DE LA NECESIDAD DE MANTENER LAS MISMAS PARA PAGO DE OBLIGACIONES.
CUMPLIMIENTO DE LA MISIÓN:
PAGO DE HONORARIOS FIDUCIARIOS.</t>
  </si>
  <si>
    <t>APORTACIÓN INICIAL:   MONTO: $1,000,000.00   FECHA: 28/02/2002
OBSERVACIONES: N/A</t>
  </si>
  <si>
    <t>DESTINO: SE ALCANZÓ LA META DEL FONDO DE AHORRO CAPITALIZABLE DE LOS TRABAJADORES AL SERVICIO DEL ESTADO (FONAC), YA QUE DE 313,232, SERVIDORES PÚBLICOS QUE INICIARON Y TERMINARON EL VIGÉSIMO PRIMER CICLO DEL FONAC, AL MISMO NÚMERO DE SERVIDORES PÚBLICOS LE FUE ENTREGADO EL PAGO DE SUS AHORROS, TODA VEZ QUE LAS 83 DEPENDENCIAS Y ENTIDADES AFILIADAS REALIZARON DURANTE EL MES DE AGOSTO DE 2010, EL TRÁMITE Y PAGO CORRESPONDIENTE A SU LIQUIDACIÓN
CUMPLIMIENTO DE LA MISIÓN:
ENTREGA DE LAS APORTACIONES DEL FONDO DE AHORRO A LOS SERVIDORES PUBLICOS DE LOS TRES PODERES DE LA UNIÓN, POR CONCEPTO DE LA LIQUIDACIÓN ANUAL NETA AL TERMINO DEL CICLO DEL FONDO DE AHORRO.</t>
  </si>
  <si>
    <t>APORTACIÓN INICIAL:   MONTO: $150,000,000.00   FECHA: 12/01/1990
OBSERVACIONES: 1. SE REPORTA EL TOTAL DE RENDIMIENTOS GENERADOS POR EL FIDEICOMISO AL SEGUNDO TRIMESTRE DE 2011. 2. EL IMPORTE DE LOS RENDIMIENTOS QUE SE REPORTAN, SON BRUTOS. 3. EN LOS APARTADOS DE INGRESOS Y EGRESOS, NO SE CONSIDERAN LOS MOVIMIENTOS OPERATIVOS ENTRE SUBCONTRATOS, A FIN DE REFLEJAR IMPORTES REALES POR DICHOS CONCEPTOS. 4. LA DISPONIBILIDAD PRESENTADA CONSIDERA CIFRAS ACORDE A LOS ESTADOS FINANCIEROS.</t>
  </si>
  <si>
    <t>DESTINO: PARA LA RECONSTRUCCIÓN Y REPARACIÓN DE INFRAESTRUCTURA CARRETERA, HIDRÁULICA, URB, EDUCATIVA, DEPORTIVA, DE SALUD, VIVIENDA, MEDIO AMB, FORESTAL, NAVAL Y PESQ DAÑADA POR LAS LLUVIAS SEVERAS E INUNDACIONES OCURRIDAS EN 2010 Y LOS INCENDIOS FORESTALES EN 2011. PARA LA ATENCIÓN DE SITUACIONES DE EMERG Y DESASTRE;PARA LA ADQUISICIÓN DE EQ ESPECIALIZADO; Y PARA LA CONTRATACIÓN DE UN ESQ DE TRANSFERENCIA DE RIESGOS.
CUMPLIMIENTO DE LA MISIÓN:
OBRAS Y ACC DE RECONSTRUCCIÓN Y REPARACIÓN DE INFRAESTRUCTURA PÚB: CARRETERA, HIDRÁULICA, URB, EDUCATIVA, DEP, DE SALUD, VIVIENDA, MEDIO AMB, FORESTAL, NAVAL Y PESQ DAÑADA POR LAS LLUVIAS SEVERAS E INUNDACIONES EN CHIS, DGO, N.L., OAX, PUE, TAB, TAMPS Y VER; POR EL MOV DE LADERAS EN OAX Y LOS INCENDIOS FORESTALES EN COAH. PARA LA ATENCIÓN DE SITUACIONES DE EMERG Y DESASTRE; LA ADQUISICIÓN DE EQ ESPECIALIZADO Y LA CONTRATACIÓN DE UN ESQ DE TRANSFERENCIA DE RIESGOS.INCLUYE 2.2 MP DE HONORARIOS.</t>
  </si>
  <si>
    <t>APORTACIÓN INICIAL:   MONTO: $2,031,169,428.84   FECHA: 30/06/1999
OBSERVACIONES: LA DISPONIBILIDAD AL 30 DE JUNIO DE 2011 INCLUYE RECURSOS COMPROMETIDOS POR 11,758.4 MP, ASÍ COMO 13,692.3 MP DE RECURSOS SUSCEPTIBLES DE COMPROMETER. EN 2011 LAS PARTIDAS CORRESPONDIENTES A DEUDORES DIVERSOS (ANTICIPOS) Y ACREEDORES DIVERSOS (NO IDENTIFICADOS Y COPARTICIPACIONES ESTATALES), SE INCLUYEN EN EL FLUJO DE EFECTIVO CUYO SALDO ES COINCIDENTE CON LA SUMA DE LOS RUBROS DE BANCOS E INVERSIONES, PARTIDAS QUE SE ELIMINAN EN EL RESUMEN PARA EFECTOS DE DETERMINACIÓN DE LA DISPONIBILIDAD DEL FIDEICOMISO.</t>
  </si>
  <si>
    <t>DESTINO: AL 30 DE JUNIO DE 2011 NO SE HAN REGISTRADO APORTACIONES DE RECURSOS AL PATRIMONIO DEL FIES, POR CONCEPTO DE INGRESOS EXCEDENTES, DE ACUERDO CON EL ARTÍCULO 19, FRACCIÓN IV, INCISO D), Y FRACCIÓN V, INCISO B), DE LA LFPRH; 12 DE SU REGLAMENTO.
CUMPLIMIENTO DE LA MISIÓN:
DURANTE EL SEGUNDO TRIMESTRE DE 2011, SE TUVIERON EGRESOS POR 20.1 MILES DE PESOS, POR CONCEPTO DE HONORARIOS POR LA REALIZACIÓN DE AUDITORÍA EXTERNA AL FIES DEL EJERCICIO FISCAL 2010. EL MONTO MENSUAL DE LOS HONORARIOS FIDUCIARIOS ES DE 236.7 MILES DE PESOS, MISMOS QUE SERÁN REFLEJADOS EN LA DISPONIBILIDAD EN EL MOMENTO QUE SEAN PAGADOS.</t>
  </si>
  <si>
    <t>DESTINO: AL 30 DE JUNIO DE 2011 NO SE REGISTRARON APORTACIONES DE RECURSOS AL PATRIMONIO DEL FEIEF POR CONCEPTO DE ING EXC A SU RESERVA DE ACUERDO AL ART. 19, FRACC. IV, INC. A) DE LA LFPRH Y 12 DE SU RGTO. POR EL DEEP, CON BASE EN EL ART. 257 DE LA LFD SE APORTARON 4,249.2 Y 5,353.5 MP AL FEIEF DEL 4TO. Y 1ER ANT TRIM DE 2010 Y 2011, RESPECTIVAMENTE, PARA CUMPLIR CON EL ART. 1 DE LA LEY DE INGRESOS DE LA FEDERACIÓN PARA 2010 Y 2011, A FIN DE MITIGAR LAS OBLIGACIONES DEL ESQUEMA DE POTENCIACIÓN.
CUMPLIMIENTO DE LA MISIÓN:
AL SEGUNDO TRIMESTRE DEL EJERCICIO FISCAL DE 2011, SE REALIZARON EROGACIONES POR 12,789.5 MILLONES DE PESOS (MP): 9,774.5 MP FUERON DESTINADOS AL PAGO DEL ESQUEMA DE POTENCIACIÓN DE LOS RECURSOS DE LA COMPENSACIÓN DE LA RFP EN LAS PARTICIPACIONES EN INGRESOS FEDERALES DE LAS ENTIDADES FEDERATIVAS DEL 2009, 0.3 Y 3,014.3 MP DESTINADOS A LA COMPENSACIÓN DEL 2DO COMPLEMENTO DEL ANTICIPO DEL 2DO Y 1ER TRIM DE 2009 Y 2011, RESPECTIVAMENTE, Y 0.4 MP POR HONORARIOS FID Y COMISIONES BANCARIAS. LA RESERVA DEL FEIEF, UNA VEZ REALIZADO EL PAGO SEÑALADO SE UBICÓ EN UN TOTAL DE 3,235.1 MP, AL 30 DE JUNIO DE 2011.</t>
  </si>
  <si>
    <t>APORTACIÓN INICIAL:   MONTO: $250,000.00   FECHA: 05/05/2006
OBSERVACIONES: LA APORTACIÓN DE RECURSOS AL FEIEF AL SEGUNDO TRIMESTRE DE 2011, CORRESPONDE AL CUARTO Y PRIMER ANTICIPO TRIMESTRAL DEL EJERCICIO FISCAL DE 2010 Y 2011, DEL DEEP A QUE SE REFIERE EL ART 257 DE LA LFD, POR UN MONTO DE 4,249.2 Y 5,353.5 MP, RESPECTIVAMENTE. ASIMISMO, SE INCLUYEN 171.7 MP DE RENDIMIENTOS FINANCIEROS DE LA RESERVA DEL FIDEICOMISO. DICHOS RECURSOS SE DESTINAN A CUBRIR LAS OBLIGACIONES DERIVADAS DEL ESQUEMA DE POTENCIACIÓN DE LOS RECURSOS DEL FEIEF Y SE REALIZARON EN EL MES DE FEBRERO Y MAYO DE 2011.</t>
  </si>
  <si>
    <t>DESTINO: CONFORME A LAS CLÁUSULA TERCERA, INCISOS A) Y B) DEL CONVENIO DE SUSTITUCIÓN FIDUCIARIA Y SEGUNDO MODIFICATORIO AL CONTRATO DEL FIDEICOMISO PÚBLICO DE ADMINISTRACIÓN, SE MINISTRARAN A LAS CUENTAS BANCARIAS DE LAS DEPENDENCIAS Y ENTIDADES, LOS RECURSOS PARA CUBRIR EL PAGO DE LA COMPENSACIÓN ECONÓMICA O INDEMINIZACIÓN A LOS SERVIDORES PÚBLICOS QUE DECIDIERON CONCLUIR Y TERMINAR LA PRESTACIÓN DE SUS SERVICIOS Y RELACIÓN LABORAL, RESPECTIVAMENTE, EN LA ADMINISTRACIÓN PÚBLICA FEDERAL.
CUMPLIMIENTO DE LA MISIÓN:
CUBRIR UNA COMPESACIÓN ECONÓMICA A LOS SERVIDORES PÚBLICOS QUE DECIDAN CONCLUIR LA PRESTACIÓN DE SUS SERVICIOS EN LA ADMINISTRACIÓN PÚBLICA FEDERAL, SIN PERJUICIO DE LAS PRESTACIONES QUE LE CORRESPONDAN EN MATERIA DE SEGURIDAD SOCIAL.</t>
  </si>
  <si>
    <t>DESTINO: LAS CANTIDADES EROGADAS FUERON PARA DAR CUMPLIMIENTO A LAS OBLIGACIONES ESTABLECIDAS EN LAS DISPOSICIONES PREVISTAS EN LA LEY DEL INSTITUTO DE SEGURIDAD Y SERVICIOS SOCIALES DE LOS TRABAJADORES DEL ESTADO.
CUMPLIMIENTO DE LA MISIÓN:
EN EL PRIMER TRIMESTRE DE 2011 SE ENTERÓ A LA TESORERÍA DE LA FEDERACIÓN LA CANTIDAD DE $16,644,934,979.26 DE LOS CUALES $16,642,850,000.00 CORRESPONDEN AL CUARTO VENCIMIENTO DE LOS INSTRUMENTOS DE CRÉDITO CONSTITUTIVOS DE DEUDA PÚBLICA, Y $2,084,979.26 AL CONCEPTO DE INTERESES, EN CUMPLIMIENTO DE LO ESTABLECIDO EN EL CONTRATO DEL FIDEICOMISO.</t>
  </si>
  <si>
    <t>DESTINO: EN EL SEGUNDO TRIMESTRE SE PAGARON 73.4 MILLONES DE PESOS PARA LA EJECUCIÓN DE OBRAS DE PAVIMENTACIÓN EN 38 MUNICIPIOS Y 16 ENTIDADES FEDERATIVAS.
CUMPLIMIENTO DE LA MISIÓN:
LOS RECURSOS EROGADOS AL SEGUNDO TRIMESTRE SE DESTINARON AL APOYO DE OBRAS DE PAVIMENTACIÓN Y PAGO DE HONORARIOS FIDUCIARIOS.</t>
  </si>
  <si>
    <t>APORTACIÓN INICIAL:   MONTO: $2,085,030,000.00   FECHA: 28/06/2010
OBSERVACIONES: .</t>
  </si>
  <si>
    <t>DESTINO: EN EL SEGUNDO TRIMESTRE SE AUTORIZARON RECURSOS DE LA SUBCUENTA "A" PARA 32 PROYECTOS DE INFRAESTRUCTURA BÁSICA, PARA 32 MUNICIPIOS DE 11 ENTIDADES FEDERATIVAS. PARA LA SUBCUENTA "B" SE AUTORIZARON RECURSOS CON CARGO AL FAIS PARA 54 MUNICIPIOS DE 5 ENTIDADES FEDERATIVAS.
CUMPLIMIENTO DE LA MISIÓN:
LOS EGRESOS AL SEGUNDO TRIMESTRE CORRESPONDEN A APOYOS DE PROYECTOS DE INVERSIÓN CON CARGO A LA SUBCUENTA "A", PROYECTOS CON CARGO A LA SUBCUENTA "B", PAGO POR HONORARIOS FIDUCIARIOS Y COMISIONES BANCARIAS.</t>
  </si>
  <si>
    <t>APORTACIÓN INICIAL:   MONTO: $30,700,000.00   FECHA: 15/05/1991
OBSERVACIONES: EL PATRIMONIO NETO TOTAL AL PERIODO QUE SE REPORTA NO INCLUYE LA CUENTA DE ACREEDORES DIVERSOS.</t>
  </si>
  <si>
    <t>DESTINO: DEL 1 DE ENE. AL 30 DE JUNIO DEL EJERCICIO 2011 Y DE CONFORMIDAD CON EL PROCEDIMIENTO DE PAGO ESTABLECIDO, SE ENTREGARON LOS SALDOS DE SUS CUENTAS INDIVIDUALES A 21 EMPLEADOS DE CONFIANZA QUE CAUSARON BAJA Y QUE ACUMULARON UNA ANTIGÜEDAD MÍNIMA DE 3 AÑOS DE SERVICIO ININTERRUMPIDO EN LA CNBV.
CUMPLIMIENTO DE LA MISIÓN:
PAGO DEL SALDO DISPONIBLE DE LAS CUENTAS INDIVIDUALES DE LOS TRABAJADORES DE CONFIANZA QUE DEJARON DE PRESTAR SUS SERVICIOS EN LA COMISION NACIONAL BANCARIA Y DE VALORES.</t>
  </si>
  <si>
    <t>APORTACIÓN INICIAL:   MONTO: $688,000,000.00   FECHA: 08/01/2003
OBSERVACIONES: LA DISPONIBILIDAD REPORTADA SE ENCUENTRA INTEGRADA POR LA DISPONIBILIDAD AL 31 DE DIC.DE 2010 POR 1,162,489,181.31, MÁS MOVIMIENTOS DEL PERIODO DEL 1 DE ENERO AL 30 DE JUNIO DE 2011 POR LOS SIGUIENTES CONCEPTOS: RENDIMIENTOS FINANCIEROS POR $25,987,171.06 Y EGRESOS POR $18,643,743.77, ESTE ULTIMO IMPORTE INCLUYE: $17,810,629.79 POR PAGO A LOS EMPLEADOS DE SUS CUENTAS INDIVIDUALES,HONORARIOS AL FIDUCIARIO POR $717,922.38, E IMPUESTOS DIVERSOS POR $115,191.60, ASI COMO EL IMPUESTO SOBRE LA RENTA RETENIDO PARA SU ENTERO A LAS AUTORIDADES HACENDARIAS, LOS CUALES AL 30 DE JUNIO DE 2011 ASCENDIAN A $2,383,979.98 Y QUE SE MUESTRAN EN EL PASIVO DEL BALANCE.</t>
  </si>
  <si>
    <t>DESTINO: POR EL PERIODO DEL 1 DE ENERO AL 30 DE JUNIO DE 2011, NO SE HAN EJERCIDO RECURSOS PARA BRINDAR ASISTENCIA Y DEFENSA LEGAL A LAS PERSONAS OBJETO DEL FIDEICOMISO.
CUMPLIMIENTO DE LA MISIÓN:
NO SE REPORTAN EGRESOS POR EL CONCEPTO DE ASISTENCIA Y DEFENSA LEGAL, POR LO QUE SOLO SE REFLEJA LOS PAGOS DE HONORARIOS FIDUCIARIOS.</t>
  </si>
  <si>
    <t>APORTACIÓN INICIAL:   MONTO: $20,000,000.00   FECHA: 20/12/2005
OBSERVACIONES: LA DISPONIBILIDAD REPORTADA SE ENCUENTRA INTEGRADA POR LA DISPONIBILIDAD AL 31 DE DICIEMBRE DE 2010 POR $36,596,954.50, MÁS MOVIMIENTOS DEL PERIODO DEL 1 DE ENE. AL 30 DE JUNIO DE 2011 POR LOS SIGUIENTES CONCEPTOS: RENDIMIENTOS FINANCIEROS POR $829,862.89 MENOS EGRESOS POR $348,000.00,ESTE ULTIMO IMPORTE INCLUYE HONORARIOS FIDUCIARIOS POR $300,000.00, E IMPUESTOS DIVERSOS POR 48,000.00</t>
  </si>
  <si>
    <t>DESTINO: DEL PERIODO DEL 1 DE ENERO AL 30 DE JUNIO DEL 2011,Y DE CONFORMIDAD CON EL PROCEDIMIENTO DE PAGO ESTABLECIDO, SE ENTREGO EL IMPORTE CALCULADO A 1 EMPLEADO DE BASE QUE CAUSO BAJA Y QUE ACUMULO UNA ANTIGUEDAD MINIMA DE 15 AÑOS DE SERVICIO ININTERRUMPIDO EN LA CNBV.
CUMPLIMIENTO DE LA MISIÓN:
PAGO EN FAVOR DE LOS TRABAJADORES DE BASE QUE DEJARON DE PRESTAR SUS SERVICIOS EN LA COMISION NACIONAL BANCARIA Y DE VALORES, ASI COMO LOS HONORARIOS FIDUCIARIOS.</t>
  </si>
  <si>
    <t>APORTACIÓN INICIAL:   MONTO: $49,282,069.66   FECHA: 28/09/2006
OBSERVACIONES: LA DISPONIBILIDAD REPORTADA SE ENCUENTRA INTEGRADA POR LA DISPONIBILIDAD AL 31 DE DICIEMBRE DE 2010 POR $57,207,121.72 MÁS MOVIMIENTOS DEL PERIODO DEL 1 DE ENERO AL 30 DE JUNIO DE 2011 POR CONCEPTO DE RENDIMIENTOS FINANCIEROS POR $1,277,230.73 MENOS EGRESOS POR $171,480.04, ESTE ULTIMO IMPORTE INCLUYE HONORARIOS FIDUCIARIOS POR $30,000.00,E IVA SOBRE COMISIONES Y HONORARIOS POR $7,388.54, HONORARIOS POR AUDITORIA EXTERNA POR $14,873.40, Y PAGO POR PRIMA DE ANTIGUEDAD POR $119.218.10 ASIMISMO EN EL CIRCULANTE SE INCLUYEN PAGOS ANTICIPADOS POR $17,400.00.</t>
  </si>
  <si>
    <t>DESTINO: EXISTEN LOS RECURSOS PARA SER UTILIZADOS EN EL MOMENTO QUE SE REQUIERA LA ASESORIA O DEFENSA LEGAL
CUMPLIMIENTO DE LA MISIÓN:
PROPORCIONAR ASISTENCIA LEGAL A LOS MIEMBROS DE LA JUNTA DE GOBIERNO Y SERVIDORES PÚBLICOS DE LA CNSF, PARA ATENDER LA DEFENSA LEGAL CUANDO SE PRESENTEN DEMANDAS EN SU CONTRA, CON EL MOTIVO DEL DESEMPEÑO DE SUS FUNCIONES OFICIALES</t>
  </si>
  <si>
    <t>DESTINO: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
CUMPLIMIENTO DE LA MISIÓN:
LAS CIFRAS PRESENTADAS SE ENCUENTRAN EN PROCESO DE CONCILIACIÓN CON LA FIDUCIARIA, POR LO QUE LAS CIFRAS DE ESTE INFORME SON PRELIMINARES.</t>
  </si>
  <si>
    <t>APORTACIÓN INICIAL:   MONTO: $10,000,000.00   FECHA: 04/11/2004
OBSERVACIONES: EL DICTAMEN DE ESTADOS FINANCIEROS DE LA CONSAR AL 31 DE DICIEMBRE DE 2010 Y AL 31 DE DICIEMBRE DE 2009 ELABORADO POR EL AUDITOR EXTERNO INCLUYE, DENTRO DE SUS NOTAS, LA INFORMACIÓN DEL REGISTRO Y EL SALDO DEL FIDEICOMISO.</t>
  </si>
  <si>
    <t>DESTINO: APROBARON PROYS ADQUI JAULAS MÓVILES ALOJAMIENTO CANINOS, REQUER ATENCIÓN Y CUIDADO DE LOS EJEMPLARES CANINOS, ADQUI EQUIPOS DE ESPECTROSCOPIA INFRARROJO. APLICARON ADQUI, INSTA Y PUESTA EN OPERACIÓN DE 14 EQUIPOS RAYOS X ADUANAS; REMODELACIÓN SALAS INTERNALES AEROPUERTOS; EQUIP Y ABASTECIMIENTO UNIDADES DE MUESTREO. REORDENAMIENTO DEL ÁREA DE EXPORTACIÓN DE LA ADUANA DE TIJUANA, BC. EJECUCIÓN MAYOR IMPORTANCIA SISTEMA DE SUPERVISIÓN Y CONTROL VEHICULAR (AFOROS-SIAVE)
CUMPLIMIENTO DE LA MISIÓN:
PAGOS AFOROS-SIAVE, ADMÓN. TEMPORAL DE ALMACENES, CONSTRUC. INSTA. ISLA CAYACAL, MATTO. EQUIPO RAYOS GAMMA EN LAS ADUANAS. LA DIFE. DE MAS, QUE EXISTE ENTRE EL GTO.-PAGO Y EL EDO. DE RESULTADOS DERIVA DE MOVS. DEL EJERCICIO 2011 DE CTAS. BALANCE Y RESULTADOS: ACTIVO.- ANTICIPOS A PROVDS. Y CONTR $ 699,792.19, MÁS SALDOS MOVS. DE CTAS. PASIVO.- PROVEEDS. IMPTOS. POR PAGAR, ACREEDS. DIVER. Y RETENCIONES DE $ -2,872,270.37, MÁS CTAS. RESULTADOS POR $ 732,630.14</t>
  </si>
  <si>
    <t>DESTINO: PROYECTOS: SOPORTE, DESARROLLO Y MATTO. APLICACIONES 3, MTTO. PREVENTIVO Y CORRECTIVO EQUIPOS RAYOS GAMMA, SOPORTE EXTENDIDO SOLUCIÓN MANEJO INTEGRAL DE INDENTIDADES, OPERACIÓN ALMACENES, SEGURIDAD INFORMACIÓN PROTEGE Y CONFIDENCIALIDAD, INTEGRIDAD Y DISPONIBILIDAD, Y, MULTISERVICIOS COMUNICACIONES 3 QUE TERCERIZA LAS COMUNICACIONES DE VOZ FIJA Y MÓVIL. EN EJECUCIÓN VIDEO-VIGILANCIA, MEJORA TECNOLÓGICA DE PLATAFORMA INFORMÁTICA QUE INCLUYE SERVICIOS AL CONTRIBUYENTE, SEGURIDAD DE INFORMACIÓN
CUMPLIMIENTO DE LA MISIÓN:
SE PAGARON SERVS. ADQUIRIDOS DE VIDEO-VIGILANCIA, CCM-II, PROCESAMIENTO, ALMACEN. Y COMUNIC, FÁBRICA SOFTWARE, DIGITALIZACIÓN-IMPRESIÓN-SOPORTE TÉCNICO QUE FORTALECE OPER. INFORMÁTICA Y MEJORA DE LAS INST. SAT, DE ACUERDO AL ART 16 LEY ADUANERA. LA DIFERENCIA ENTRE EL EDO. DE RESULTADOS Y GASTO-PAGO, CORRESPONDE A MOVS. CTAS. BALANCE: ANTICIPOS-DEUDORES -$3 767 028.57, MENOS $4 921.76 PASIVOS 2010 PAGADOS EN 2011, MENOS PASIVOS 2011 $40 423.27 Y OTROS INGRE. EN EL EDO. RESULTADOS POR -$348 149.79</t>
  </si>
  <si>
    <t>DESTINO: SE PAGARON EN EL PERIODO REPORTADO, PENSIONES, JUBILACIONES, VALES DE DESPENSA, HONORARIOS MEDICOS, DEPORTIVOS, VIUDEZ Y ORFANDAD, MEDICINAS HOSPITALES, REEMBOLSOS POR GASTOS MEDICOS Y PRIMAS DE ANTIGUEDAD
CUMPLIMIENTO DE LA MISIÓN:
PENSIONES, JUBILACIONES, VALES DE DESPENSA, HONORARIOS MEDICOS, DEPORTIVOS, VIUDEZ Y ORFANDAD, MEDICINAS, HOSPITALES, REEMBOLSOS POR GASTOS MEDICOS Y PRIMAS DE ANTIGUEDAD.</t>
  </si>
  <si>
    <t>DESTINO: EL FIDEICOMISO CUENTA CON RECURSOS QUE CONSTITUYEN FONDOS DE GARANTIAS QUE PERMITIRAN ACCEDER A CREDITOS A DIVERSAS MPYMES
CUMPLIMIENTO DE LA MISIÓN:
IMPUESTOS DIVERSOS, HONORARIOS Y PERDIDA CAMBIARIA</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</si>
  <si>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t>
  </si>
  <si>
    <t>DESTINO: SE PROPORCIONO APOYO A LOS FIDEICOMITENTES PARA EL FORTALECIMIENTO DE SU CAPITAL, EN TERMINOS DE LO SEÑALADO EN EL ART 55 BIS DE LA LEY DE INSTITUCIONES DE CREDITO.
CUMPLIMIENTO DE LA MISIÓN:
NO HUBO EROGACIONES EN EL PERIODO QUE SE REPORTA</t>
  </si>
  <si>
    <t>DESTINO: ASIGNACION DE LOS RECURSOS A DIVERSOS PROGRAMAS EN CUMPLIMIENTO DE LOS FINES PARA LOS QUE FUE CONSTITUIDO EL FIDEICOMISO.
CUMPLIMIENTO DE LA MISIÓN:
LOS EGRESOS ACUMULADOS CORRESPONDEN A PERDIDA CAMBIARIA POR LA CANTIDAD DE 65,274,604.96</t>
  </si>
  <si>
    <t>DESTINO: EN EL PERIODO QUE SE REPORTA SE REALIZARON GASTOS POR CONCEPTO DE HONORARIOS Y OTROS GASTOS DE ADMINISTRACION
CUMPLIMIENTO DE LA MISIÓN:
HONORARIOS POR SERVICIOS PROFESIONALES, VALUACION CAMBIARIA</t>
  </si>
  <si>
    <t>APORTACIÓN INICIAL:   MONTO: $1,010,000.00   FECHA: 22/11/2006
OBSERVACIONES: FIDEICOMISO FORMALIZADO EN 2006. EL MONTO DE ENTEROS A LA TESOFE, CORRESPONDE A RETENCIONES DE IVA Y DE ISR, ACUMULADO DE ENERO A JUNIO 2011.</t>
  </si>
  <si>
    <t>DESTINO: EN EL PERIODO QUE SE REPORTA SE CUMPLIO LA MISION Y FINES DEL FIDEICOMISO.
CUMPLIMIENTO DE LA MISIÓN:
NO HUBO EROGACIONES EN EL PERIODO QUE SE REPORTA</t>
  </si>
  <si>
    <t>DESTINO: EN EL PERIODO QUE SE REPORTA SE EROGARON RECURSOS PARA CUMPLIMIENTO DE LA MISION Y FINES DEL FIDEICOMISO
CUMPLIMIENTO DE LA MISIÓN:
INTERESES PAGADOS, MÁS VALUACION DE MERCADO</t>
  </si>
  <si>
    <t>APORTACIÓN INICIAL:   MONTO: $1,000.00   FECHA: 27/04/2009
OBSERVACIONES: SE REPORTA INFORMACION AL 30 DE JUNIO 2011</t>
  </si>
  <si>
    <t>DESTINO: SE APOYO LA DIVULGACION DE DIVERSAS MANIFESTACIONES ARTISTICAS EN MEXICO.
CUMPLIMIENTO DE LA MISIÓN:
GASTOS DE ADMINISTRACION, GASTOS FINANCIEROS Y GASTOS DE VENTA</t>
  </si>
  <si>
    <t>APORTACIÓN INICIAL:   MONTO: $3,000.00   FECHA: 15/02/1961
OBSERVACIONES: EL FIDEICOMISO QUE SE REPORTA NO SE ADHIERE A NINGUN PROGRAMA.LA INFORMACION FINANCIERA ES AL MES DE ABRIL 2011.</t>
  </si>
  <si>
    <t>DESTINO: SE PARTICIPO EN CAPACITACION Y EDUCACION ENCAMINADAS AL MEJORAMIENTO DE LA CULTURA DE DISEÑO A NIVEL NACIONAL.
CUMPLIMIENTO DE LA MISIÓN:
IMPUESTOS DIVERSOS, COMISIONES PAGADAS Y GASTOS DE ADMINISTRACION, DEPRECIACIONES.</t>
  </si>
  <si>
    <t>DESTINO: INTERCAMBIO DE EXPERIENCIA Y TECNOLOGIA ENTRE EMPRESAS MEXICANAS Y EUROPEAS A TRAVES DE FERIAS Y EXPOSICIONES.
CUMPLIMIENTO DE LA MISIÓN:
DEPRECIACIONES, IVA.</t>
  </si>
  <si>
    <t>APORTACIÓN INICIAL:   MONTO: $25,000.00   FECHA: 01/07/1997
OBSERVACIONES: EL FIDEICOMISO QUE SE REPORTA NO SE ADHIERE A NINGUN PROGRAMA. LA APORTACIÓN ÚNICA HECHA POR BANCOMEXT FUÉ DE $ 25,000.00 PESOS EN JULIO DE 1997. SE REPORTAN CIFRAS AL 30 DE ABRIL 2011</t>
  </si>
  <si>
    <t>DESTINO: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
CUMPLIMIENTO DE LA MISIÓN:
PAGO DE PENSIONES, SERVICIO MEDICO, PRIMAS DE ANTIGUEDAD, FONDO DE AHORRO Y BENEFICIOS POSTERIORES AL RETIRO.</t>
  </si>
  <si>
    <t>DESTINO: EN VIRTUD DE LA SUFICIENCIA DE CAPITAL DE BANOBRAS, ASÍ COMO DE LA BAJA VOLATILIDAD EN EL ÍNDICE DE CAPITALIZACIÓN, NO FUE NECESARIO QUE BANOBRAS REALIZARA APORTACIONES AL PATRIMONIO DE DICHO FIDEICOMISO.
CUMPLIMIENTO DE LA MISIÓN:
NO APLICA.</t>
  </si>
  <si>
    <t>APORTACIÓN INICIAL:   MONTO: $1,000.00   FECHA: 19/11/2002
OBSERVACIONES: EN VIRTUD DE LA SUFICIENCIA DE CAPITAL DE BANOBRAS, ASÍ COMO DE LA BAJA VOLATILIDAD EN EL ÍNDICE DE CAPITALIZACIÓN, NO FUE NECESARIO QUE BANOBRAS REALIZARA APORTACIONES AL PATRIMONIO DE DICHO FIDEICOMISO.</t>
  </si>
  <si>
    <t>DESTINO: EMITIR, ENAJENAR Y ENTREGAR LOS CERTIFICADOS DE PARTICIPACIÓN INMOBILIARIA NO AMORTIZABLES, CUANDO ÉSTOS HAYAN SIDO INTEGRAMENTE CUBIERTOS.
CUMPLIMIENTO DE LA MISIÓN:
OTROS GASTOS DE ADMINISTRACION.</t>
  </si>
  <si>
    <t>DESTINO: AL CIERRE DEL SEGUNDO TRIMESTRE DE 2011, SE HAN CUBIERTO OPORTUNAMENTE LAS OBLIGACIONES FINANCERAS RESPECTIVAS Y SE REALIZARON LAS ACCIONES NECESARIAS PARA LA ADMINISTRACIÓN, OPERACIÓN Y CONSERVACIÓN DE LOS TRAMOS CARRETEROS DE LA CONCESIÓN, ASÍ COMO LO RELACIONADO A LA INVERSION EN LOS PROYECTOS DE INFRAESTRUCTURA.
CUMPLIMIENTO DE LA MISIÓN:
CUMPLIR SATISFACTORIAMENTE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t>
  </si>
  <si>
    <t>APORTACIÓN INICIAL:   MONTO: $5,000.00   FECHA: 29/08/1997
OBSERVACIONES: LA DISPONIBILIDAD DEL FIDEICOMISO AL 30 DE JUNIO DE 2011 ES DE 48,275,576,613.67 COMPUESTA POR RECURSOS DEL FIDEICOMISO ANTES DENOMINADO FARAC Y POR TRASPASOS DEL FIDEICOMISO FINFRA. LOS INGRESOS PROVIENEN DE LAS CUOTAS DE PEAJE DE LAS AUTOPISTAS CONCESIONADAS, ARRENDAMIENTOS, RECUPERACIÓN DE SINIESTROS, VENTA DE BASES, COMISIONES COBRADAS,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</si>
  <si>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DESTINO: FORTALECIMIENTO DEL CAPITAL.
CUMPLIMIENTO DE LA MISIÓN:
PROPORCIONAR APOYOS A LA PROPIA INSTITUCIÓN ENCAMINADOS AL FORTALECIMIENTO DE SU CAPITAL.</t>
  </si>
  <si>
    <t>DESTINO: GARANTIZAR EL PAGO DE PENSIÓNES Y JUBILACIONES ASÍ COMO PRESTAMOS Y PRIMAS DE ANTIGUEDAD A LOS EMPLEADOS BANJERCITO.
CUMPLIMIENTO DE LA MISIÓN:
PAGO DE PENSIONES, PRIMAS DE ANTIGÜEDAD,BENEFICIOS POSTERIORES AL RETIRO Y COMISIONES FIDUCIARIAS</t>
  </si>
  <si>
    <t>DESTINO: EN EL PERIODO QUE SE REPORTA NO SE ENTREGARON RECURSOS.
CUMPLIMIENTO DE LA MISIÓN:
PAGO DE SERVICIOS PROFESIONALES, PARA DAR CUMPLIMIENTO AL OBJETO DEL FIDEICOMISO.</t>
  </si>
  <si>
    <t>DESTINO: SE MANTIENE LA PARTICIPACIÓN INSTITUCIONAL EN LA SOCIEDAD.
CUMPLIMIENTO DE LA MISIÓN:
SUSCRIPCION Y ADMINISTRACION DE LAS ACCIONES DE TECNOLOGIA Y AUTOMATIZACION HONEYWELL, SA CV</t>
  </si>
  <si>
    <t>DESTINO: SE LOGRO LA META DEL TRIMESTRE DE CANALIZACION DE CREDITO POR PARTE DE LOS INTERMEDIARIOS FINANCIEROS A LAS EMPRESAS, EN MEJORES DE FINANCIAMIENTO, ASI COMO APOYOS A SECTORES ESTRATEGICOS.
CUMPLIMIENTO DE LA MISIÓN:
GARANTIZAR LOS INCUMPLIMIENTOS DE PAGO QUE SE DERIVEN DE LOS FINANCIAMIENTOS QUE ALGUN INTERMEDIARIO FINANCIERO OTORGUE A LAS EMPRESAS, ESPECIALMENTE MICRO, PEQUEÑAS Y MEDIANAS, AL AMPARO DE LOS PRODUCTOS ESPECIFICOS ADHERIDOS AL PROGRAMA DE GARANTIAS DE NAFIN.</t>
  </si>
  <si>
    <t>DESTINO: SE CONTINUAN LAS ACTIVIDADES DE ADMINISTRACION DE LOS ACTIVOS FIDEICOMITIDOS, ASI COMO LAS GESTIONES LEGALES PARA RECUPERAR LOS ADEUDOS A GARGO DEL FIDEICOMITENTE MARIO RENATO MENENDEZ RODRIGUEZ.
CUMPLIMIENTO DE LA MISIÓN:
AFECTACION DE BIENES EN FIDEICOMISO, PARA GARANTIZAR CREDITOS A CARGO DEL FIDEICOMITENTE MARIO RENATO MENENDEZ RODRIGUEZ.</t>
  </si>
  <si>
    <t>APORTACIÓN INICIAL:   MONTO: $5,000,000.00   FECHA: 14/08/1990
OBSERVACIONES: AL 30 DE JUNIO DE 2011, EL PATRIMONIO DEL FIDEICOMISO SE ENCUENTRA INTEGRADO POR ACTIVOS NO DISPONIBLES.</t>
  </si>
  <si>
    <t>DESTINO: SE CONTINUAN LAS GESTIONES PARA RECUPERAR POR LA VIA LEGAL, LOS SALDOS DE CUENTAS POR COBRAR QUE ESTÁN EN CARTERA VENCIDA SE RESERVARON POR CONTAR CON OPINIÓN DE DIFICIL RECUPERACIÓN EN EL COMITÉ TÉCNICO
CUMPLIMIENTO DE LA MISIÓN:
APOYO A EMPRESAS PARA QUE ACCEDAN AL MERCADO INTERMEDIO DE LA BOLSA MEXICANA DE VALORES.</t>
  </si>
  <si>
    <t>APORTACIÓN INICIAL:   MONTO: $62,890,122.00   FECHA: 31/07/1995
OBSERVACIONES: SE CLASIFICARON ENTREGAS DE RECURSOS EN JUNIO DEL 2011</t>
  </si>
  <si>
    <t>DESTINO: EN CUMPLIMIENTO A LOS FINES DEL FIDEICOMISO: SE HAN REALIZADO LAS APORTACIONES DEL EJERCICIO 2011, CONFORME AL ESTUDIO ACTUARIAL; ASIMISMO, SE REALIZARON LOS PAGOS DE PENSIONES, PRIMAS DE ANTIGUEDAD Y BENEFICIOS POSTERIORES, POR EL SEGUNDO TRIMESTRE DEL 2011.
CUMPLIMIENTO DE LA MISIÓN:
ENTREGAS POR CONCEPTO DE PAGO DE PENSIONES, PRIMA DE ANTIGÜEDAD, OTROS BENEFICIOS POSTERIORES AL RETIRO Y PERDIDA EN VENTA DE VALORES.</t>
  </si>
  <si>
    <t>APORTACIÓN INICIAL:   MONTO: $1,423,935,624.39   FECHA: 30/01/1998
OBSERVACIONES: EN ARCHIVOS ANEXOS SE ENVIAN LOS ESTADOS FINANCIEROS Y ESTADOS DE CUENTA DEL SEGUNDO TRIMESTRE DE 2011.</t>
  </si>
  <si>
    <t>DESTINO: POR MANTENERSE EL INDICE DE CAPITALIZACION ICAP, POR ARRIBA DEL MINIMO ESTABLECIDO, NO HA SIDO NECESARIO APORTAR RECURSOS AL FIDEICOMISO.
CUMPLIMIENTO DE LA MISIÓN:
NINGUNO</t>
  </si>
  <si>
    <t>APORTACIÓN INICIAL:   MONTO: $1,000.00   FECHA: 06/10/2003
OBSERVACIONES: NINGUNO</t>
  </si>
  <si>
    <t>FIDEICOMISO DE CAPITAL EMPRENDEDOR</t>
  </si>
  <si>
    <t>LA INVERSIÓN Y ADMINISTRACIÓN DE RECURSOS QUE INTEGRAN SU PATRIMONIO, PARA DESTINARLOS AL FINANCIAMIENTO Y/O APOYO DE PROYECTOS INNOVADORES, YA SEA DE MANERA DIRECTA O INDIRECTA A TRAVÉS DE FONDOS PRIVADOS DE INVERSION.</t>
  </si>
  <si>
    <t>DESTINO: PARCTICIPACIÓN EN LOS LLAMADOS DE CAPITAL DE LAS EMPRESAS QUINASA Y LEAD2ACTION Y SALIDA DE LAS EMPRESASMAPALOCALIZADOR, INNOVAMEDICA Y SETI E ICONO.
CUMPLIMIENTO DE LA MISIÓN:
APOYO A PROYECTOS EMPRENDEDORES DEL FONDO EMPRENDEDORES CONACYT-NAFIN Y SEGUIMIENTO AL PORTAFOLIO DEL FONDO PARA PREPARAR LOS ESQUEMAS DE SALIDA DE LAS INVERSIONES.</t>
  </si>
  <si>
    <t>DESTINO: DESDE EL INICIO DE OPERACIONES DEL FIDEICOMISO Y HASTA EL 30 DE JUNIO DE 2011, SE HAN PROPORCIONADO 69,307 ASESORIAS.
CUMPLIMIENTO DE LA MISIÓN:
BRINDAR ASESORIA FINANCIERA Y LEGAL A PYMES Y PERSONAS FISICAS.</t>
  </si>
  <si>
    <t>DESTINO: EN CUMPLIMIENTO A LOS FINES DEL FIDEICOMISO: SE HAN REALIZADO LAS APORTACIONES DE NACIONAL FINANCIERA Y DE LOS TRABAJADORES ADHERIDOS AL FIDEICOMISO DE CONTRIBUCIÓN DEFINIDA CORRESPONDIENTES AL SEGUNDO TRIMESTRE DE 2011; ASIMISMO, SE REALIZARON LOS PAGOS A LOS TRABAJADORES POR CONCEPTO DE TERMINACION DE LA RELACION LABORAL POR EL SEGUNDO TRIMESTRE DE 2011.
CUMPLIMIENTO DE LA MISIÓN:
ENTREGAS POR CONCEPTO DE PAGO A LOS TRABAJADORES POR TERMINACION DE LA RELACIÓN LABORAL Y PERDIDA EN VENTA DE VALORES. INFORMACION AL SEGUNDO TRIMESTRE DE 2011.</t>
  </si>
  <si>
    <t>APORTACIÓN INICIAL:   MONTO: $18,349.44   FECHA: 29/12/2006
OBSERVACIONES: EN ARCHIVOS ANEXOS SE ENVIAN LOS ESTADOS FINANCIEROS Y LOS ESTADOS DE CUENTA DEL SEGUNDO TRIMESTRE DE 2011.</t>
  </si>
  <si>
    <t>DESTINO: SE REALIZARON LAS APORTACIONES DE NACIONAL FINANCIERA, S.N.C. AL FIDEICOMISO "COMPLEMENTO DEL PRESTAMO ESPECIAL PARA EL AHORRO (PEA) Y PRESTAMOS DE CORTO Y MEDIANO PLAZO PARA JUBILADOS BAJO EL PLAN DE BENEFICIO DEFINIDO" EN CUMPLIMIENTO A LOS FINES DEL MISMO, POR EL EJERCICIO 2011; ASIMISMO, SE REALIZARON LAS ENTREGAS POR CONCEPTO DE COMPLEMENTO PEA Y COSTO FINANCIERO DE PEA Y PRESTAMOS DE CONFORMIDAD CON EL CONTRATO DE FIDEICOMISO.
CUMPLIMIENTO DE LA MISIÓN:
ENTREGAS POR CONCEPTO DE COMPLEMENTO PEA Y COSTO FINANCIERO DE PEA Y PRÉSTAMOS AL SEGUNDO TRIMESTRE DE 2011, DE CONFORMIDAD CON EL CONTRATO DEL FIDEICOMISO "COMPLEMENTO DEL PRESTAMO ESPECIAL PARA EL AHORRO (PEA) Y PRESTAMOS DE CORTO Y MEDIANO PLAZO PARA JUBILADOS BAJO EL PLAN DE BENEFICIO DEFINIDO".</t>
  </si>
  <si>
    <t>APORTACIÓN INICIAL:   MONTO: $1,000.00   FECHA: 15/05/2009
OBSERVACIONES: EN ARCHIVOS ANEXOS SE ENVIAN LOS ESTADOS FINANCIEROS DEL FIDEICOMISO Y ESTADO DE CUENTA DEL SEGUNDO TRIMESTRE DE 2011.</t>
  </si>
  <si>
    <t>DESTINO: AL 30 DE JUNIO DE 2011, SE FORMALIZARON 5,104 CONTRATOS, REBASANDO LA META ESTABLECIDA POR EL FISO SVD DE 5,000 CONTRATOS, CON UN MONTO EN INVERSIONES DE $ 291.2 MDP, Y SE ATIENDE A LA ADMINISTRACIÓN PÚBLICA FEDERAL.
CUMPLIMIENTO DE LA MISIÓN:
ADMINISTRAR LOS RECURSOS FIDEICOMITIDOS Y CONTINUAR CON EL DESARROLLO DE LA OPERACIÓN DEL PROGRAMA DE VENTA DE TÍTULOS EN DIRECTO AL PÚBLICO, ASÍ COMO PARA EL PAGO DE LOS DIVERSOS SERVICIOS CONTRATADOS POR EL FISO SVD.</t>
  </si>
  <si>
    <t>DESTINO: EL 23 DE MAYO DE 2010 SE INSTAURO Y CELEBRO LA PRIMERA SESION DEL COMITE TECNICO DEL FIDEICOMISO, DONDE ENTRE OTROS PUNTOS SE AUTORIZO LA CONTRATACIÓN DE UN DESPACHO PARA LA REGULARIZACIÓN DE LA SOCIEDAD ATISBOS S.A. EL 14 DE JUNIO DE 2011 SE CELEBRO UNA INVITACIÓN A CUANDO MENOS TRES PROVEEDORES QUE SE DECLARO DESIERTA AL RECIBIRSE SOLO UNA PROPUESTA, POR LO QUE SE PROCEDERA A CELEBRAR UNA SEGUNDA CONVOCATORIA.
CUMPLIMIENTO DE LA MISIÓN:
REGULARIZACIÓN LEGAL, CONTABLE Y FISCAL DE LA SOCIEDAD DENOMINADA EDITORIAL ATISBOS, S.A.</t>
  </si>
  <si>
    <t>APORTACIÓN INICIAL:   MONTO: $1,000,000.00   FECHA: 31/07/2010
OBSERVACIONES: EL PATRIMONIO APORTADO POR $1,000,000 SE INTEGRO COMO SIGUE: $600,000 POR 600 ACCIONES REPRESENTATIVAS DEL CAPITAL SOCIAL DE EDITORIAL ATISBOS, S.A. ; $400,000 POR RECURSOS MONETARIOS APORTADOS POR NACIONAL FINANCIERA, S.N.C., A LA FECHA EN EL BALANCE EXISTEN $15,662.30 PRODUCTO DE LA INVERSIÓN DE LOS RECURSOS</t>
  </si>
  <si>
    <t>DESTINO: SE TIENE CUMPLIDA LA META DE EMPRESAS PARTICIPANTES A LOS EVENTOS DEL CUARTO TRIMESTRE.
CUMPLIMIENTO DE LA MISIÓN:
PROMOCION DE NEGOCIOS INTERNACIONALES, RENTA DE STAND EN FERIAS, CATERING, TRANSPORTACION Y MATERIAL PROMOCIONAL DE LOS EVENTOS DESARROLLADOS</t>
  </si>
  <si>
    <t>DESTINO: SE LOGRÓ TENER UNA RESERVA DE CONTINGENCIA Y UN MEJOR CONTROL INTERNO, ASÍ COMO GARANTIZAR A LOS BENEFICIARIOS DE ESTE FIDEICOMISO EL PAGO DE LAS OBLIGACIONES CONTRACTUALES QUE TIENE EL BANCO ANTE LOS MISMOS.
CUMPLIMIENTO DE LA MISIÓN:
PARA EL PAGO DE PENSIONES Y JUBILACIONES POR ANTIGÜEDAD E INVALIDEZ A EXTRABAJADORES DE BANSEFI DE CONFORMIDAD CON LO ESTABLECIDO EN LOS ARTÍCULOS 44 Y 51 DE LAS CONDICIONES GENERALES DE TRABAJO DE LA INSTITUCIÓN.</t>
  </si>
  <si>
    <t>DESTINO: LAS METAS EN ESTE PERIODO SE CUMPLIERON, DEBIDO A QUE SE LOGRO TENER UNA RESERVA DE CONTINGENCIA Y UN MEJOR CONTROL INTERNO AL NO MEZCLARLOS RECURSOS DE TERCEROS CON LOS DEL BANCO, ASÍ COMO GARANTIZAR A LOS BENEFICIARIOS DE ESTE FIDEICOMISO EL PAGO DE LAS OBLIGACIONES CONTRACTUALES QUE TIENE EL BANCO ANTE LOS MIMOS.
CUMPLIMIENTO DE LA MISIÓN:
PARA EL PAGO DE PRIMAS DE ANTIGÜEDAD A LOS TRABAJADORES DE BANSEFI DE CONFORMIDAD CON LO ESTABLECIDO EN EL ARTÍCULO 133 DE LAS CONDICIONES GENERALES DE TRABAJO DE LA INSTITUCIÓN.</t>
  </si>
  <si>
    <t>DESTINO: EN APEGO A LO ESTABLECIDO EN EL CONTRATO DE FIDEICOMISO N 42700/5 (F/55078/7), SE HAN CUBIERTO CON OPORTUNIDAD LOS PAGOS DE PENSIONES Y JUBILACIONES, ASÍ COMO LOS GASTOS DE SERVICIO MÉDICO DEL SEGUNDO TRIMESTRE DE 2011.
CUMPLIMIENTO DE LA MISIÓN:
PAGO A LOS JUBILADOS O SUS BENEFICIARIOS DE SUS PENSIONES Y PRESTACIONES CONTENIDAS EN EL CONTRATO DE FIDEICOMISO BBVA BANCOMER, S.A. NO. 42700/5 (F/55078/7).</t>
  </si>
  <si>
    <t>DESTINO: PARA ESTE TRIMESTRE NO SE RECIBIO INFORMACION FINANCIERA POR PARTE DEL FIDUCIARIO BANORTE
CUMPLIMIENTO DE LA MISIÓN:
OPERACIÓN DEL FIDEICOMISO 7694 (CUSTODIA DE ARCHIVOS DE EMPRESAS PARAESTATALES LIQUIDADAS).</t>
  </si>
  <si>
    <t>APORTACIÓN INICIAL:   MONTO: $8,739,720.00   FECHA: 20/07/1994
OBSERVACIONES: ES IMPORTANTE MENCIONAR QUE ESTE ORGANISMO DESCENTRALIZADO NO TIENE LA LEGITIMIDAD JURÍDICA DE ESTE ACTO. PARA ESTE TRIMESTRE EL FIDUCIARIO BANORTE NO REMITIO NINGUN TIPO DE INFORMACIÓN FINANCIERA, NO OBSTANTE ELLO, SE TUVO CONTACTO CON FUNCIONARIOS DE BANORTE A EFECTO DE LLEVAR A CABO UNA REUNIÓN DE TRABAJO, CON EL PROPÓSITO DE ACORDAR DE MANERA INTEGRAL LA FORMA EN QUE SE ESTARÍAN ATENDIENDO LOS TEMAS RESIDUALES CORRESPONDIENTES.</t>
  </si>
  <si>
    <t>DESTINO: EL FID.NO TIENE POSIBILIDAD DE ESTABLECER UN PROGRAMA DE METAS Y CONSECUENTEMENTE UN PRESUPTO.PARA EL EJERC.DE SUS FINES,YA QUE SU OPERACIÓN ES RESULTADO DE ACCIONES PROPIAS DE OTRAS INSTANCIAS COMO LAS MINISTERIALES Y JUDICIALES,EN CUYAS DETERMINACIONES NO TIENE INGERENCIA EL FIDEICOMISO.EN ESTE PERIODO NO SE SOLICITO REQUEMTO. DE LA AUTORIDAD COMPETENTE PARA LLEVAR A CABO LA RESTITUCION DEL VALOR DE LOS BIENES Y NUMERARIO ASEGURADOS INEXISTENTES A LOS INTERESADOS CUANDO PROCEDA SU DEVOLUCION.
CUMPLIMIENTO DE LA MISIÓN:
HONORARIOS POR $113,715.43 E IMPUESTOS POR $18,194.47, SEGÚN INFORMACIÓN REFLEJADA EN LOS ESTADOS FINANCIEROS AL 30 DE JUNIO DE 2011 PROPORCIONADA POR NACIONAL FINANCIERA, S.N.C.,DIRECCION FIDUCIARIA</t>
  </si>
  <si>
    <t>APORTACIÓN INICIAL:   MONTO: $85,600,000.00   FECHA: 19/11/2002
OBSERVACIONES: LA INFORMACION REPORTADA ES DE ACUERDO A LOS ESTADOS FINANCIEROS CON CIFRAS AL 30 DE JUNIO DE 2011, GENERADOS POR NACIONAL FINANCIERA, DIRECCION FIDUCIARIA.</t>
  </si>
  <si>
    <t>DESTINO: A LA FECHA SE HA CUMPLIDO DE MANERA OPORTUNA CON EL PAGO DE PENSIONES Y JUBILACIONES, SERVICIO MÉDICO Y BENEFICIOS AL FALLECIMIENTO.
CUMPLIMIENTO DE LA MISIÓN:
PAGO OPORTUNO DE: OBLIGACIONES DE PENSIONES Y/O JUBILACIONES, GASTOS DE SERVICIO MÉDICO Y BENEFICIOS AL FALLECIMIENTO.</t>
  </si>
  <si>
    <t>APORTACIÓN INICIAL:   MONTO: $1,000.00   FECHA: 30/07/2003
OBSERVACIONES: LA COMPOSICIÓN DEL PORTAFOLIO DE INVERSIONES SE INTEGRA COMO SIGUE: TRES PAGARÉS CON SALDO INSOLUTO AL 30/JUN/2011 POR UN TOTAL DE $19,552,887,022.04 PESOS A TASA REAL DEL 4.70% A PLAZO DE 40 AÑOS, EMITIDOS POR EL GOB. FED., EN TRES DIF. FECHAS DE APERTURA, 11/MAYO/2006, 25/MAYO/2006 Y 29/JUNIO/2006,CON AMORTIZ. PARCIALES Y PAGO DE INTERESES CADA 91 DÍAS, OPERAC. EN REPORTO EN VALORES GUB. POR $382,890,067.42 A 21 DÍAS Y $44.20 A LA VISTA. EL IMPORTE DE LOS INGRESOS ACUMULADOS SE INTEGRA POR LOS INTERESES Y RENDIMIENTOS UTILIDAD O PERDIDA POR VALORIZACION Y OTRS PDTOS. MENOS LA CANCELACIÓN EN ENERO 2011 DE LA PLUSVALIA MINUSVALIA E INTERESES DEVENGADOS NO COBRADOS AL 31 DE DIC.2010 ($1,099,422,823.16) EL IMPORTE DE LOS EGRESOS ACUMULADOS SE OBTIENE DE LA SUMA DE LOS SIG. CONCEPTOS DEL EDO. DE RESULTADOS: RENTA,IMPUESTOS DIVERSOS, OTROS GTOS.DE ADMINISTRACIÓN,PROMOCIÓN MENOS EL IMPORTE DE OTROS ACREEDORES DIVERSOS DEL BALANCE GENERAL MÁS EL IMPORTE DE ACREEDORES DIVERSOS AL 31 DE DICIEMBRE 2010. LAS CIFRAS PRESENTADAS EN EL PRESENTE DOCTO. FUERON EXTRAÍDAS DE LA CONTABILIDAD PARTICULAR DEL FIDEICOMISO.</t>
  </si>
  <si>
    <t>DESTINO: OTORGAR LOS BENEFICIOS A LOS PENSIONADOS Y SUS BENEFICIARIOS DE BNCI, CONFORME A LAS CONDICIONES DE TRABAJO, CONSISTENTES EN EL PAGO DE PENSIONES, GASTOS MÉDICOS Y BENEFICIOS AL FALLECIMIENTO.
CUMPLIMIENTO DE LA MISIÓN:
PAGO DE OBLIGACIONES DE PENSIONES, GASTO DE SERVICIO MÉDICO Y BENEFICIOS AL FALLECIMIENTO DE LOS PENSIONADOS DE BNCI.</t>
  </si>
  <si>
    <t>DESTINO: OTORGAR LOS BENEFICIOS A LOS PENSIONADOS Y SUS BENEFICIARIOS DE BANPESCA, CONFORME A LAS CONDICIONES DE TRABAJO, CONSISTENTES EN EL PAGO DE PENSIONES Y GASTOS MÉDICOS.
CUMPLIMIENTO DE LA MISIÓN:
PAGO DE PENSIONES, JUBILACIONES Y GASTOS MEDICOS</t>
  </si>
  <si>
    <t>APORTACIÓN INICIAL:   MONTO: $90,710,095.49   FECHA: 28/06/2002
OBSERVACIONES: LOS SALDOS SE INTEGRAN CON LA INFORMACIÓN RECIBIDA RESPONSABILIDAD DEL FIDUCIARIO SANTANDER SERFIN. NO SE OMITE COMENTAR QUE EXISTE UNA DIFERENCIA DE $6,095.14 CONTRA EL SALDO DEL ESTADO DE CUENTA, LA CUAL SE ENCUENTRA PENDIENTE DE ACLARACION POR PARTE DEL FIDUCIARIO SANTANDER SERFIN.</t>
  </si>
  <si>
    <t>DESTINO: DE ACUERDO CON LA APLICACIÓN DEL MÉTODO DE CALCULO EMITIDO POR LA COMISIÓN NACIONAL BANCARIA Y DE VALORES (CNBV), NO HA SIDO NECESARIO QUE SHF EFECTÚE APORTACIONES DURANTE EL SEGUNDO TRIMESTRE DE 2011.
CUMPLIMIENTO DE LA MISIÓN: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t>
  </si>
  <si>
    <t>APORTACIÓN INICIAL:   MONTO: $0.01   FECHA: 19/11/2002
OBSERVACIONES: EL SALDO DEL FIDEICOMISO AL SEGUNDO TRIMESTRE DE 2011, NO PRESENTÓ MOVIMIENTO EN EL PERIODO. LA FECHA DE APORTACIÓN INICIAL CORRESPONDE A LA FECHA EN QUE SE CONSTITUYO EL FIDEICOMISO, DERIVADO DE QUE NO SE HAN REALIZADO APORTACIONES.</t>
  </si>
  <si>
    <t>DESTINO: SE LLEVAN A CABO OBRAS EN COLECTORES MARGINALES; DISTRIBUIDORES VIALES; PLANTAS DE TRATAMIENTO DE AGUA; CONSTRUCCIÓN DE TÚNEL PROFUNDO, VIALIDADES, PUENTES, COLECTORES PARA EVITAR INUNDACIONES Y DEPRIMIDOS; MANTENIMIENTO A COMPUERTAS DEL DRENAJE PROFUNDO; PLANTAS DE BOMBEO; CONTROL DE EROSIÓN DE CUENCAS; ATLAS DE RIESGOS; SISTEMAS DE TRANSPORTES ARTICULADOS; PROYECTO DE INFRAESTRUCTURA SOCIAL EN LA ZONA DEL CUTZAMALA; Y PROYECTOS EJECUTIVOS PARA LLEVAR A CABO DICHAS OBRAS.
CUMPLIMIENTO DE LA MISIÓN:
LOS INGRESOS CORRESPONDEN AL REINTEGRO AL PATRIMONIO DEL FONDO, DE LAS ECONOMÍAS Y LOS INTERESES GENERADOS POR CUENTAS DE CHEQUES DE LOS EJECUTORES DE LOS PROYECTOS. DE LOS EGRESOS, $96,797,260.48 CORRESPONDEN A LA EJECUCIÓN DE PROGRAMAS Y PROYECTOS DE INVERSIÓN EN LA ZONA METROPOLITANA DEL VALLE DE MÉXICO; $469,075.43 A COMISIONES BANCARIAS Y HONORARIOS DEL FIDUCIARIO; $798,660.00 POR LA EJECUCIÓN DE AUDITORÍAS EXTERNAS; $214,771.71 POR REEMBOLSO DE RECURSOS DE CUENTAS QUE SE HABÍAN DEPOSITADO INCORRECTAMENTE; Y $1,300,000.00 AL PAGO DEL DESARROLLO DE MEMORIAS DEL FONDO METROPOLITANO.</t>
  </si>
  <si>
    <t>DESTINO: GARANTIZAR EL CUMPLIMIENTO DE PAGO DEL CRÉDITO OTORGADO AL GOBIERNO DEL ESTADO DE MORELOS. MISIÓN QUE FUE CUMPLIDA.
CUMPLIMIENTO DE LA MISIÓN:
NO APLICA</t>
  </si>
  <si>
    <t>DESTINO: ADMINISTRAR LOS BIENES QUE INTEGRAN EL PATRIMONIO FIDUCIARIO DEL FIDEICOMISO, INCLUYENDO EL ARRENDAMIENTO DE DOS HOTELES EN XALAPA, VER., PARA HACER EFICIENTE SU OPERACIÓN Y EVITAR SU DETERIORO. REGULARIZAR JURÍDICAMENTE LOS BIENES QUE INTEGRAN EL PATRIMONIO FIDUCIARIO DEL FIDEICOMISO, CONTINUA PROCESO DE DESASEGURAMIENTO EN EL FUERO COMÚN DE QUERETARO DE LOS BIENES UBICADOS EN ESA ENTIDAD FEDERATIVA. SE CONTINUA CON EL PROCESO DE DISOLUCIÓN Y LIQUIDACIÓN DE 21 EMPRESAS RECIBIDAS QUE NO OPERAN.
CUMPLIMIENTO DE LA MISIÓN:
LA DISPONIBILIDAD AL CIERRE DEL EJERCICIO FISCAL 2010 FUE DE CERO PESOS, EN EL PERÍODO QUE SE REPORTA NO SE HAN RECIBIDO APORTACIONES, POR TANTO LA DISPONIBILIDAD ES DE CERO PESOS. NO APLICA REPORTAR METAS E INDICADORES DE RESULTADOS EN VIRTUD DE QUE SE TRATA DE UN FIDEICOMISO PRIVADO.</t>
  </si>
  <si>
    <t>APORTACIÓN INICIAL:   MONTO: $3,000,000.00   FECHA: 29/09/2000
OBSERVACIONES: EL FICAH AL 30 DE JUNIO DE 2010, TERMINÓ DE APLICAR LA TOTALIDAD DEL SALDO DE RECURSOS FEDERALES, FICAH CERRÓ 2010 CON DISPONIBILIDAD CERO Y PARA ESTE AÑO NO ESTÁ CONSIDERANDO NINGÚN INGRESO NI EGRESO POR LO QUE SE REFIERE A DICHOS RECURSOS FEDERALES.</t>
  </si>
  <si>
    <t>DESTINO: CON EL DONATIVO OTORGADO SE CONTINUARÁ CON LA PRESENTACIÓN DE DIVERSAS MUESTRAS PLÁSTICAS, ASÍ COMO LA PRESERVACIÓN Y DIFUSIÓN AL PÚBLICO EN GENERAL DE LA COLECCIÓN PRIVADA MÁS IMPORTANTE DE LA PRODUCCIÓN ARTÍSTICA DE DIEGO RIVERA Y DE FRIDA KAHLO, ADEMÁS DEL APOYO AL CUMPLIMIENTO DE SU OBJETO SOCIAL.
CUMPLIMIENTO DE LA MISIÓN:
DURANTE EL PERIODO QUE SE REPORTA, SE RECIBIÓ DONATIVO DE RECURSOS PÚBLICOS POR UN IMPORTE DE $6,000,000.00, EL CUAL SERÁ DESTINADO A FINANCIAR ENTRADAS AL MUSEO, SE INFORMA QUE A LA FECHA SE HA BENEFICIADO A 40,467 VISITANTES AL MUSEO, LO QUE REPRESENTA UN AVANCE DE 34.76% DEL TOTAL PROGRAMADO, DE LOS CUALES 22,532 SON MEXICANOS CON EL APOYO DE 50.00 PESOS Y 17,935 SON MENORES DE 6 AÑOS Y PÚBLICO DE LA TERCERA EDAD CON UN APOYO DE 54.00 PESOS.</t>
  </si>
  <si>
    <t>APORTACIÓN INICIAL:   MONTO: $64,785,852.00   FECHA: 10/12/1993
OBSERVACIONES: SE APERTURÓ NUEVA SUBCUENTA ESPECÍFICA EN BANCO HSBC, POR UN DEPÓSITO INICIAL DE $5,000.00 CON RECURSOS PROPIOS DEL MUSEO. POR OTRA PARTE, SE INFORMA QUE DE CONFORMIDAD CON EL REPORTE ESTADÍSTICO DEL MUSEO SE HA BENEFICIADOS A 40,467 VISITANTES CON EL APOYO OTORGADO EN 2011, LO QUE REPRESENTA UN IMPORTE DEL $2,095,090.00; SIN EMBARGO, SOLO SE UTILIZARON RECURSOS POR $1,065,880.07, LO ANTERIOR DE ACUERDO AL ESTADO DE CUENTA DEL MES DE JUNIO Y EL OFICIO DE AVANCE DEL SEGUNDO TRIMESTRAL 2011 DEL FIDEICOMISO, EL SALDO RESTANTE $1,029,209.93 SERÁ REGISTRADO A LA BREVEDAD POSIBLE DE ACUERDO A LA INFORMACIÓN PROPORCIONADA POR EL MUSEO.</t>
  </si>
  <si>
    <t>DESTINO: DESARROLLAR UN PROGRAMA DE URBANIZACIÓN, LOTIFICACIÓN Y EN SU CASO CONSTRUCCIÓN Y VENTA DE CASAS DE INTERÉS SOCIAL.
CUMPLIMIENTO DE LA MISIÓN:
OTROS GASTOS DE ADMINISTRACIÓN, SE RECLASIFICA LA INFORMACIÓN DEL PRIMER TRIMESTRE, EL IMPORTE INFORMADO EN PAGO DE HONORARIOS FIDUCIARIOS Y COMISIONES BANCARIAS POR UN IMPORTE DE $271.20 SE INCLUYE EN EL RUBRO EGRESOS ACUMULADOS, POR NO TRATARSE DE HONORARIOS O COMISIONES.</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</si>
  <si>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</si>
  <si>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</si>
  <si>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</si>
  <si>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</si>
  <si>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DESTINO: ACTUALMENTE EL FIDEICOMISO SE ENCUENTRA ESTRUCTURANDO SU PORTAFOLIO DE INVERSIÓN Y REALIZANDO LOS ESTUDIOS Y ANALISIS DE LOS POSIBLES PROYECTOS SUSCEPTIBLES DE SER APROBADOS PARA APOYARLOS MEDIANTE ESTE INSTRUMENTO
CUMPLIMIENTO DE LA MISIÓN:
LA PROMOCION DE INVERSION DE CAPITAL DE RIESGO EN TERRITORIO NACIONAL, AL FOMENTO, DESARROLLO Y CONSOLIDACION DE EMPRESAS DEL SECTOR RURAL, AGROINDUSTRIAL Y DE AGRONEGOCIOS.</t>
  </si>
  <si>
    <t>APORTACIÓN INICIAL:   MONTO: $0.01   FECHA: 30/06/2011
OBSERVACIONES: EL FIDEICOMISO DENOMINADO FONDO DE INVERSIÓN DE CAPITAL EN AGRONEGOCIOS 2 (FICA 2), ES DE RECIENTE CREACIÓN SE ENCUENTRA EN FASE DE ESTRUCTURACIÓN, NO OBSTANTE DE QUE FOCIR HA FIRMADO EL CONVENIO DE ADHESIÓN NO HA SIDO NECESARIA REALIZAR NINGUNA APORTACIÓN DE RECURSOS, MOTIVO POR EL CUAL EL PRESENTE REPORTE NO REFLEJA NINGUN AVANCE.</t>
  </si>
  <si>
    <t>DESTINO: EL VEHICULO DE INVERSIÓN FICA CONTINUA CONTRIBUYENDO EN EL DESARROLLO ECONOMICO DE LAS ENTIDADES FEDERATIVAS EN QUE MANTIENE INVERSIONES.
CUMPLIMIENTO DE LA MISIÓN: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t>
  </si>
  <si>
    <t>APORTACIÓN INICIAL:   MONTO: $1,000,000.00   FECHA: 28/03/2007
OBSERVACIONES: LOS ESTADOS DE LA SUBCUENTA BANCARIA ESPECIFICA DE FOCIR AUN NO REFLEJAN EL IMPORTE DE UNO DE LOS DESEMBOLSOS REALIZADOS POR LO QUE YA SE HA SOLICITADO AL FIDUCIARIO LA CORRECCIÓN DEL MISMO.</t>
  </si>
  <si>
    <t>DESTINO: CON ESTE TIPO DE VEHICULOS DE INVERSIÓN FOCIR CONTRIBUYE AL DESARROLLO ECONOMICO DE LA REGIÓN CON LA CREACIÓN DE EMPRESAS DENTRO DEL PARQUE AGROINDUSTRIAL ACTIVA PROPICIANDO A SU VEZ LA CREACIÓN DE EMPLEOS DIRECTOS E INDIRECTOS.
CUMPLIMIENTO DE LA MISIÓN:
CREACIÓN DE UN FONDO CON RECURSOS PRIVADOS Y PUBLICOS (FEDERALES Y ESTATALES), QUE SERÁ DESTINADO A LA PROMOCIÓN DE LA INVERSIÓN DE CAPITAL DE RIESGO EN EL PARQUE AGROINDUSTRIAL ACTIVA, EN EL ESTADO DE QUERETARO</t>
  </si>
  <si>
    <t>APORTACIÓN INICIAL:   MONTO: $1,000,000.00   FECHA: 12/05/2010
OBSERVACIONES: SE SOLICITA SU APROBACIÓN PARA CONTINUAR CON EL PROCESO DE REGISTRO DEL INFORME</t>
  </si>
  <si>
    <t>DESTINO: A TRAVES DEL FICA SURESTE SE CONTINUA IMPULSANDO LA INVERSIÓN FINANCIERA EN PROYECTOS PRODUCTIVOS DEL SECTOR RURAL Y AGROINDUSTRIAL DE LA REGIÓN. DURANTE EL PERIODO QUE SE INFORMA FOCIR EFECTUÓ LA APORTACIÓN DE RECURSOS COMPROMETIDOS, EN ATENCIÓN A LA LLAMADA DE CAPITAL RECIBIDA DEL PROPIO FICA SURESTE
CUMPLIMIENTO DE LA MISIÓN:
FOMENTAR Y DETONAR INVERSION DE CAPITAL EN PROYECTOS PRODUCTIVOS DEL ESTADO DE CHIAPAS Y OTRAS ENTIDADES DE LA REGION SURESTE DEL PAIS</t>
  </si>
  <si>
    <t>APORTACIÓN INICIAL:   MONTO: $6,250,000.00   FECHA: 11/12/2008
OBSERVACIONES: SE ENVÍA PARA CONTINUAR CON EL TRAMITE DE REGISTRO DEL INFORME TRIMESTRAL CON CIFRAS AL 30 DE JUNIO DE 2011.</t>
  </si>
  <si>
    <t>DESTINO: LA EMPRESA ADMINISTRADORA CONTINUA DESARROLLANDO ACTIVIDADES DE LEVANTAMIENTO DE CAPITAL. NO SE HAN LLEVADO A CABO SESIONES DE COMITÉ DE INVERSIONES NI DE COMITÉ TÉCNICO, EN CONSECUENCIA, NO SE HAN REALIZADO AUTORIZACIONES DE PROYECTOS NI LLAMADAS DE CAPITAL A LOS INVERSIONISTAS.
CUMPLIMIENTO DE LA MISIÓN:
DESTINADOS A FOMENTAR Y APOYAR EL CRECIMIENTO Y DESARROLLO DE PROYECTOS DE INVERSIÓN DE INFRAESTRUCTURA Y RED EN FRIO EN EL SECTOR RURAL Y AGROINDUSTRIAL.</t>
  </si>
  <si>
    <t>DESTINO: AL SEGUNDO TRIMESTRE EL NÚMERO DE MIEMBROS DEL FIDEICOMISO CORRESPONDE A 260 CAJAS, INCLUYENDO A BANSEFI. SE HA CONTINUADO CON LA DISPERSIÓN DE LOS PAGOS DE OPORTUNIDADES (UN PROMEDIO DE 35,013 FAMILIAS BIMESTRALES). EN EL CASO DE REMESAS INTERNACIONALES SE HAN REALIZADO 356,951 OPERACIONES, RESPECTO A REMESAS NACIONALES SE REALIZARON 6,065 OPERACIONES, CUENTA A CUENTA 401 OPERACIONES, RECEPCIÓN POR CUENTA DE TERCEROS 99,311 OPERACIONES Y MICROSEGUROS 51,029 OPERACIONES
CUMPLIMIENTO DE LA MISIÓN:
APORTAR RECURSOS AL FIDEICOMISO 10055 DE L@RED DE LA GENTE PARA CONTRIBUIR EN LAS ACTIVIDADES Y EVENTOS DE DIFUSIÓN Y PUBLICIDAD DE L@RED DE LA GENTE COMO AGRUPACIÓN FINANCIERA PARA LA PRESTACIÓN DE SERVICIOS A LA POBLACIÓN DE SECTOR DE AHORRO Y CRÉDITO POPULAR</t>
  </si>
  <si>
    <t>DESTINO: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
CUMPLIMIENTO DE LA MISIÓN:
DURANTE EL SEGUNDO TRIMESTRE DE 2011 NO SE REALIZARON APORTACIÓNES AL FIDEICOMISO.</t>
  </si>
  <si>
    <t>APORTACIÓN INICIAL:   MONTO: $983,330.00   FECHA: 21/02/2008
OBSERVACIONES: SE ENVÍA INFORMACIÓN DEL CONVENIO DE ADHESIÓN AL FIDEICOMISO "C" F/1532 AHM/SOCIEDAD HIPOTECARIA FEDERAL AL SEGUNDO TRIMESTRE DE 2011.</t>
  </si>
  <si>
    <t>DESTINO: EL MANDATO SE ENCUENTRA EN PROCESO DE TERMINACIÓN. DURANTE EL TRIMESTRE NO SE PRESENTARON AVANCES RELEVANTES PARA LA TERMINACIÓN DEL MANDATO. BANOBRAS INFORMÓ QUE ESTÁ EN ESPERA DE QUE BANCO SANTANDER DEFINA LA FECHA PARA LLEVAR A CABO UNA REUNIÓN EN DONDE SE DEFINIRÍA LA SITUACIÓN DE LOS INMUEBLES QUE AÚN FORMAN PARTE DE LA GARANTÍA DEL CRÉDITO OTORGADO POR EL GOBIERNO FEDERAL PARA APOYAR A LOS ACREEDORES DE LA FALLIDA PROMOTORA DEL VALLE DE MORELIA, A.C.
CUMPLIMIENTO DE LA MISIÓN:
N/A</t>
  </si>
  <si>
    <t>APORTACIÓN INICIAL:   MONTO: $1.00   FECHA: 19/10/2006
OBSERVACIONES: RESPECTO DE LA INFORMACIÓN FINANCIERA LOS INGRESOS POR INTERESES COBRADOS QUE SE REPORTAN EN EL ESTADO DE RESULTADOS AL CIERRE DE JUNIO DE 2011 POR $33,430.46, SON EN REALIDAD UN REGISTRO CONTABLE QUE SE ORIGINA CON LOS DERECHOS DE COBRO QUE TIENE EL MANDATO ANTE BANCA SERFIN, S.A., ESTO NO SIGNIFICA QUE EL MANDATO CUENTE CON RECURSOS LÍQUIDOS, PUES TAL COMO SE HA INFORMADO EN OTRAS OCASIONES, LA DISPONIBILIDAD DEL MANDATO PERMANECE EN CERO. EL MANDATARIO NO REPORTO APORTACIÓN INICIAL (EN ESTOS CAMPOS SE REGISTRÓ LA CANTIDAD DE 1 PESO Y UNA FECHA SÓLO CON EL FIN DE QUE EL SISTEMA PERMITA SEGUIR CAPTURANDO LA INFORMACIÓN). DEBIDO A QUE EL PRESENTE ACTO JURIDICO NO RECIBE APORTACIONES FEDERALES SE REPORTA SU PATRIMONIO TOTAL. AL 30/6/2011 EL PATRIMONIO DEL MANDATO ES DE $4,073,161.56 Y SE COMPONE POR PATRIMONIO (3,324,577.29) Y REMANENTES (748,584.27). POR SU PARTE EL ACTIVO SE COMPONE POR CARTERA VENCIDA (4,073,161.56)</t>
  </si>
  <si>
    <t>DESTINO: DURANTE EL TRIMESTRE NO SE REPORTAN AVANCES RELEVANTES EN EL PROCESO DE TERMINACIÓN DEL MANDATO. LA SCT Y AUCAL CONTINÚAN EN NEGOCIACIONES PARA VERIFICAR EL CUMPLIMIENTO DE LOS COMPROMISOS ESTABLECIDOS EN LA CLÁUSULA SEXTA DEL CONVENIO DE CONCERTACIÓN DE ACCIONES PARA LA REESTRUCTURACIÓN FINANCIERA DEL PROYECTO SAN MARTÍN TEXMELUCAN, TLAXCALA Y EL MOLINITO, A FIN DE QUE LA EMPRESA ESTUVIERA DE ACUERDO EN LA FIRMA DEL CONVENIO DE TERMINACIÓN Y EXTINCIÓN DE OBLIGACIONES DEL CONVENIO ANTES CITADO.
CUMPLIMIENTO DE LA MISIÓN:
N/A</t>
  </si>
  <si>
    <t>DESTINO: EL MANDATO SE ENCUENTRA EN PROCESO DE TERMINACIÓN. EN EL TRIMESTRE NO SE REPORTAN AVANCES RELEVANTES EN EL PROCESO DE TERMINACIÓN DEL MANDATO. LA UCP ESTÁ EN ESPERA DE QUE NACIONAL FINANCIERA ENVÍE INFORMACIÓN SOBRE LA SITUACIÓN ACTUAL DE LAS PROPIEDADES LOCALIZADAS EN EL ESTADO DE TEXAS SOBRE LAS CUALES LA EMPRESA MEXTEX TIENE LOS DERECHOS.
CUMPLIMIENTO DE LA MISIÓN:
N/A</t>
  </si>
  <si>
    <t>APORTACIÓN INICIAL:   MONTO: $100.00   FECHA: 22/11/1991
OBSERVACIONES: EL PRESENTE ACTO JURIDICO NO RECIBE APORTACIONES FEDERALES, DEBIDO A LO ANTERIOR SE REPORTA EL PATRIMONIO TOTAL. AL 30 DE JUNIO DE 2011 EL PATRIMONIO TOTAL DEL PRESENTE ACTO JURIDICO ES EN MONEDA NACIONAL DE: 303,181.40 Y ESTÁ COMPUESTO POR PATRIMONIO (254,733.59), REMANENTE LÍQUIDO DE EJERCICIOS ANTERIORES (102,930.46), DEFICIENTE LÍQUIDO DE EJERCICIOS ANTERIORES (-38,280.79) Y RESULTADO DEL EJERCICIO EN CURSO (-16,201.86). POR SU PARTE EL ACTIVO SE COMPONE DE INVERSIONES EN VALORES (303,181.40) NOTA: LA APORTACION INICIAL ES EN MONEDA EXTRANJERA (DOLARES DE LOS ESTADOS UNIDOS)</t>
  </si>
  <si>
    <t>DESTINO: EL MANDATO SE ENCUENTRA EN PROCESO DE TERMINACIÓN. EN OFICIO GCJ/372/11 DE FECHA 18/05/2011 NAFIN INFORMA EL ESTADO GENERAL QUE GUARDAN LOS INMUEBLES QUE FORMAN PARTE DEL PATRIMONIO DEL MANDATO, EMITIDO POR EL DESPACHO AMEZCUA GONZÁLEZ Y CÍA., CONTRATADO PARA ESTE OBJETO. SE ESTÁN ANALIZANDO LAS ACCIONES A REALIZAR PARA AGILIZAR LA TERMINACIÓN DEL MANDATO.
CUMPLIMIENTO DE LA MISIÓN:
N/A</t>
  </si>
  <si>
    <t>APORTACIÓN INICIAL:   MONTO: $216.23   FECHA: 18/02/1941
OBSERVACIONES: DEBIDO A QUE EL PRESENTE ACTO JURIDICO NO RECIBE APORTACIONES FEDERALES SE REPORTA SU PATRIMONIO TOTAL. SU PATRIMONIO TOTAL AL 30 DE JUNIO DE 2011 ES DE 10,815,811.97 Y SE COMPONE POR PATRIMONIO (7,830,688.54), REMANENTE LIQUIDO DE EJERCICIOS ANTERIORES (2,981,578.44), DEFICIENTE LIQUIDO DE EJERCICIOS ANTERIORES(-68,153.44) Y RESULTADO DEL EJERCICIO EN CURSO (71,698.43). EL ACTIVO A SU VEZ SE COMPONE POR INVERSIONES EN VALORES (3,243,489.03), ASÍ COMO INMUEBLES, MOBILIARIO Y EQUIPO (NETO) POR (7,572,322.94).</t>
  </si>
  <si>
    <t>DESTINO: MEDIANTE ESCRITO DE FECHA 23 DE MARZO DE 2011, LA MANDATARÍA (BANOBRAS) ENVIÓ EL INFORME QUE DESCRIBE LA SITUACIÓN PROCESAL DEL JUICIO, POR LO QUE SE LE SOLICITÓ A BANOBRAS SE PRONUNCIE SOBRE EL CUMPLIMIENTO DEL OBJETO DEL MANDATO, UN INFORME DE SU ÁREA JURÍDICA QUE INCORPORE EL DICTAMEN QUE EMITA CONJUNTAMENTE EL ABOGADO EXTERNO E ICA SOBRE LA EXPECTATIVA DEL RESULTADO DEL JUICIO DE REFERENCIA, ASÍ COMO LA DETERMINACIÓN DEL COSTO BENEFICIO DE CONTINUAR CON EL PROCESO EN CONTRA DE INECEL.
CUMPLIMIENTO DE LA MISIÓN:
NO SE REALIZARON EROGACIONES.</t>
  </si>
  <si>
    <t>DESTINO: EL MANDATARIO CONTINUÓ CON LA ADMINISTRACIÓN DE LOS RECURSOS APORTADOS. SE CONTINUÓ CON LAS TAREAS DE ANÁLISIS DE LOS ACTIVOS QUE INTEGRAN EL PATRIMONIO DEL FICAH, PARA SU EVENTUAL TRANSFERENCIA AL SAE. ASIMISMO SE INICIARON LOS TRABAJOS DE PLANEACIÓN E INSTRUMENTACIÓN DE ACTOS JURÍDICOS TENDIENTES A LA EXTINCIÓN DEL FIDEICOMISO.
CUMPLIMIENTO DE LA MISIÓN:
A LA FECHA, LOS RECURSOS SE HAN DESTINADO A CUBRIR GASTOS DE OPERACIÓN DEL MANDATO POR CONCEPTO DE COMISIONES BANCARIAS CORRESPONDIENTES A LA INVERSIÓN DE LA APORTACIÓN INICIAL RECIBIDA EL 24 DE DICIEMBRE DE 2009; ASÍ COMO GASTOS DE ADMINISTRACIÓN CONSISTENTES EN EL COSTO DEL PERSONAL ADMINISTRATIVO CONTRATADO PARA OPERAR EL MANDATO Y OTROS GASTOS DE EJECUCIÓN DE LAS TAREAS PROPIAS DEL MANDATO. SE ENTREGARON AL FICAH $ 64.0 MILLONES COMO PRÉSTAMO CON BASE EN EL CONTRATO DE MUTUO CELEBRADO ENTRE ÉSTE Y EL SAE EL 21 DE JUNIO DE 2010 PARA QUE EL FICAH LLEVE A CABO EL PAGO A LOS AHORRADORES CONFORME AL DESTINO PREVISTO EN EL MANDATO.</t>
  </si>
  <si>
    <t>DESTINO: CON EL PROPÓSITO DE DAR CUMPLIMIENTO AL OBJETIVO DEL MANDATO, SE DESEMBOLSARON RECURSOS PARA CONSTRUCCIÓN DE CARRETERAS EN HONDURAS Y NICARAGUA; PRÉSTAMO PARA GENERAR CARTERA DE VIVIENDA PARA MEJORA Y CONSTRUCCIÓN PROGRESIVA BAJO EL PROGRAMA PARA EL DESARROLLO DE VIVIENDA SOCIAL EN CENTROAMÉRICA; Y, PROYECTO DE REPOSICIÓN DE 350 AUTOBUSES EN NICARAGUA.
CUMPLIMIENTO DE LA MISIÓN:
LOS EGRESOS SE COMPONEN DE $214,358,315.34 DESTINADOS A PRÉSTAMOS PARA FINANCIAR PROYECTOS CARRETEROS VILLA SAN ANTONIO GOASCORÁN EN HONDURAS,Y MATAGALPA-JINOTEGA Y SAN RAMÓN-MUY MUY EN NICARAGUA; PRÉSTAMO PARA GENERAR CARTERA DE VIVIENDA PARA AMPLIACIÓN, MEJORA Y CONSTRUCCIÓN PROGRESIVA EN EL MARCO DEL PROGRAMA PARA EL DESARROLLO DE VIVIENDA SOCIAL EN CENTROAMÉRICA; Y, PROYECTO DE REPOSICIÓN DE 350 AUTOBUSES EN NICARAGUA; $18,774,353.20 CORRESPONDEN AL RUBRO CAMBIOS Y $11,629,400.00 A COSTO DE ADMINISTRACIÓN.</t>
  </si>
  <si>
    <t>APORTACIÓN INICIAL:   MONTO: $3,531,961,424.37   FECHA: 01/06/2008
OBSERVACIONES: EN 2011 NO SE REALIZARÁN APORTACIONES ADICIONALES, POR LO QUE SÓLO SE AUTORIZARÁN FINANCIAMIENTOS HASTA POR EL MONTO DEL SALDO FINAL 2010. LOS INGRESOS ASCIENDEN A $20,923,346.83 Y SE CONSTITUYEN POR $31,836,231.17 DE RENDIMIENTOS FINANCIEROS, $57,242,321.46 DE RECUPERACIONES EFECTUADAS EN USD POR FINANCIAMIENTOS OTORGADOS Y POR UNA DESVALORIZACIÓN DEL PATRIMONIO DEL MANDATO DENOMINADO EN DÓLARES POR -$68,155,205.80. LOS EGRESOS TOTALIZARON $245,266,416.37 QUE CORRESPONDEN A FINANCIAMIENTOS DE PROYECTOS, AL RUBRO CAMBIOS Y COSTO DE ADMINISTRACIÓN, ASÍ COMO PAGO DE HONORARIOS AL MANDATARIO.</t>
  </si>
  <si>
    <t>DESTINO: AL SEGUNDO TRIMESTRE DEL EJERCICIO FISCAL 2011, NO SE HAN EROGADO RECURSOS DEL MANDATO FONDO DE APOYO PARA LA REESTRUCTURACIÓN DE PENSIONES (FARP).
CUMPLIMIENTO DE LA MISIÓN:
DE CONFORMIDAD CON EL NUMERAL OCTAVO DE LOS LINEAMIENTOS DEL FONDO DE APOYO PARA LA REESTRUCTURA DE PENSIONES, LOS RECURSOS DEL FONDO SE PODRÁN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t>
  </si>
  <si>
    <t>DESTINO: MEJORAR LAS CONDICIONES DE VIDA DE LOS INTEGRANTES DEL EJÉRCITO, FUERZA AÉREA Y ARMADA.
CUMPLIMIENTO DE LA MISIÓN:
APOYOS FINANCIEROS PARA LA ADQUISICIÓN DE VIVIENDA DEL PERSONAL DE TROPA Y MARINERIA DE LAS FUERZAS ARMADAS.</t>
  </si>
  <si>
    <t>APORTACIÓN INICIAL:   MONTO: $200,000.00   FECHA: 14/05/2009
OBSERVACIONES: EL IMPORTE EN DISPONIBILIDAD SE REFIERE A VALORES DE FÁCIL REALIZACIÓN, REGISTRADOS EN EL ESTADO DE POSICIÓN O SITUACIÓN FINANCIERA AL 30 DE JUNIO DE 2011.</t>
  </si>
  <si>
    <t>DESTINO: SE CONTINUARON LAS GESTIONES DE RECUPERACION DE LOS ADEUDOS VIGENTES, DERIVADOS DE LAS CARTERAS CREDITICIAS QUE POR MANDATO DEL GOBIERNO FEDERAL LE FUERON ASIGNADAS A NACIONAL FINANCIERA, S.N.C. COMO RESULTADO DE DICHAS GESTIONES, DURANTE EL 3ER. TRIMESTRE DE 2010 SE REGISTRO LA RECUPERACION DE $2,964,680.29, CORRESPONDIENTES A UN ACREDITADO.
CUMPLIMIENTO DE LA MISIÓN:
ADMINISTRACION DE CARTERAS CREDITICIAS QUE FORMABAN PARTE INTEGRANTE DE LOS ACTIVOS DE LOS EXTINTOS FONEP, FIDEIN Y PAI.</t>
  </si>
  <si>
    <t>APORTACIÓN INICIAL:   MONTO: $91,064,699.28   FECHA: 31/12/1988
OBSERVACIONES: EL SALDO DE ESTOS MANDATOS NO SE INTEGRA POR ACTIVOS DISPONIBLES. NO SE REGISTRARON RECUPERACIONES DE CARTERA DURANTE EL PERIODO DEL 31 DE MARZO AL 30 DE JUNIO DE 2011.</t>
  </si>
  <si>
    <t>DESTINO: LA ENAJENACIÓN DE LOS LOTES EN EL FRACCIONAMIENTO DE AGUA HEDIONDA EN CUAUTLA, MORELOS. ESTÁ CUMPLIDA.
CUMPLIMIENTO DE LA MISIÓN:
NO APLICA</t>
  </si>
  <si>
    <t>DESTINO: AL SEGUNDO TRIMESTRE LA FINANCIERA RURAL MOSTRÓ UN CUMPLIMIENTO DEL 96 POR CIENTO CON RESPECTO A LA META ESTABLECIDA EN SU PROGRAMA PRESUPUESTO, MANTENIENDO CON ELLO SU SUSTENTABILIDAD, APOYANDO LAS ACTIVIDADES DE CAPACITACIÓN Y DESARROLLANDO LOS PROGRAMAS QUE LE FUERON ENCOMENDADOS EN EL PRESUPUESTO DE EGRESOS DE LA FEDERACIÓN
CUMPLIMIENTO DE LA MISIÓN:
OTORGAMIENTO DE CRÉDITOS $10,348,779,167 PARA GASTO DE OPERACIÓN Y ADMINISTRACIÓN $473,987,465 PARA PROGRAMAS SUJETOS A REGLAS DE OPERACIÓN $293,612,444; OTROS EGRESOS $11,571,111 Y PARA OPERACIONES DE CRÉDITO $ 942,537,424</t>
  </si>
  <si>
    <t>DESTINO: SE HA INSTALADO EL COMITE TECNICO Y EMITIDO LAS REGLAS DE OPERACION, SE TIENEN APROBADOS PROYECTOS POR APLICAR.
CUMPLIMIENTO DE LA MISIÓN:
CUBRIR LAS EROGACIONES POR LAS ADQUISICIONES DE BIENES, TALES COMO EQUIPO MILITAR, TERRESTRE, AEREO, REFACCIONES Y OBRA PUBLICA, DESTINADOS A OPERACIONES DE ORDEN INTERIOR O SEGURIDAD NACIONAL, DE CARACTER CONTINGENTE O URGENTE.</t>
  </si>
  <si>
    <t>DESTINO: SE HAN PAGADO 80 BENEFICIOS POR $180 MIL CADA UNO EN APOYO A DEUDOS DE MILITARES FALLECIDOS EN ACTOS DEL SERVICIO Y/O A MILITARES CON INUTILIDAD EN 1A. CATEGORIA
CUMPLIMIENTO DE LA MISIÓN:
APOYO A DEUDOS DE MILITARES FALLECIDOS EN ACTOS DEL SERVICIO Y A MILITARES CON INUTILIDAD EN 1A. CATEGORIA</t>
  </si>
  <si>
    <t>DESTINO: SE ESTAN RENOVANDO LAS INSTALACIONES, EL HOTEL ES AUTOFINANCIABLE Y SE RECUPERA LA INVERSION REALIZADA, ASIMISMO SE BRINDA SERVICIOS RECREATIVOS A LOS DERECHOHABIENTES.
CUMPLIMIENTO DE LA MISIÓN:
MANTENIMIENTO Y REPARACION DE INSTALACIONES, PAGO DE IMPUESTOS, GASTOS DE ADMINISTRACION Y SIENDO EL PRINCIPAL RUBRO LAS ENTREGAS AL FIDEICOMITENTE.</t>
  </si>
  <si>
    <t>DESTINO: SE REALIZO EL PAGO OPORTUNO DE LOS HABERES DE RETIRO, PENSIONES Y COMPENSACIONES A LOS MIEMBROS DE LAS FUERZAS ARMADAS MEXICANAS Y SUS BENEFICIARIOS.
CUMPLIMIENTO DE LA MISIÓN:
PAGO DE HABERES DE RETIRO, PENSIONES Y COMPENSACIONES DE LOS MIEMBROS DE LAS FUERZAS ARMADAS MEXICANAS Y SUS BENEFICIARIOS.</t>
  </si>
  <si>
    <t>DESTINO: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
CUMPLIMIENTO DE LA MISIÓN: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t>
  </si>
  <si>
    <t>APORTACIÓN INICIAL:   MONTO: $500,000.00   FECHA: 01/10/2002
OBSERVACIONES: EXISTEN IMPORTES EN CONCILIACION POR $963,636.27, ESTAS CIFRAS ESTAN ACTUALIZADAS AL 30 DE JUNIO DEL 2011 Y DICHA INFORMACION SE ENCUENTRA EN LA PAGINA DEL COLEGIO DE POSTGRADUADOS.</t>
  </si>
  <si>
    <t>DESTINO: DE ACUERDO AL DESTINO DE LOS RECURSOS LA OPERACION DE LOS PROGRAMAS DE INVESTIGACIÓN EN MATERIA FORESTAL, AGRICOLA Y PECUARIA SE DESARROLLAN Y SUPERVISAN EN LOS TERMINOS DE SUS PROPIOS PROTOCOLOS DE INVESTIGACIÓN.
CUMPLIMIENTO DE LA MISIÓN: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t>
  </si>
  <si>
    <t>DESTINO: DE 1991 HA PARTICIPADO CON OBSERVADOR CIENTÍFICO A BORDO DE: 1942 EMBARC., ATUNERAS MAYORES DE 363 T/M; 5333 DE ATÚN CON PALAGRE; 1778 DE CAMARON EN ALTAMAR EN EL O.P Y G.M; 2952 DE CAMARON EN PANGA G. DE CAL. Y COSTAS DE SINALOA; 468 EN LA PESCA DE TIBURÓN Y 96 DE SARDINA. ASI COMO EN 18293 VERIF., DE DESCARGA.
CUMPLIMIENTO DE LA MISIÓN:
PROGRAMA DE OBSERVADORES A BORDO DE EMBARCACIONES ATUNERAS, CAMARONERAS Y TIBURONERAS, SEGUIMIENTO Y VERIFICACIÓN EN TIERRA DE ATÚN, ETC.</t>
  </si>
  <si>
    <t>DESTINO: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
CUMPLIMIENTO DE LA MISIÓN:
PAGO DE DIVERSOS PROYECTOS RELACIONADOS CON LA CONECTIVIDAD DIGITAL SATELITAL, CONECTIVIDAD DE BANDA ANCHA, MONITOREO DE REDES, CENTRO DE DATOS, ADMINISTRACIÓN DE PLATAFORMA DE PORTALES Y DESARROLLO DE CONTENIDOS PARA EL SISTEMA NACIONAL E-MÉXICO.</t>
  </si>
  <si>
    <t>DESTINO: INCREMENTAR LA COBERTURA, PENETRACIÓN Y DIVERSIDAD DE SERVICIOS DE TELECOMUNICACIONES ENTRE LA POBLACIÓN DE ESCASOS RECURSOS DEL MEDIO RURAL Y URBANO. NÚM. DE LÍNEAS INSTALADAS DEL CONTRATO NO. C-411-001-05=52932 NÚM. MÍNIMO DE LÍNEAS A INSTALAR COMPROMETIDAS DE ACUERDO CON EL CONTRATO C-411-001-05=57799: INDICADOR 91.6% NÚMERO DE LÍNEAS INSTALADAS CONTRATO C-411-001-06=58120 MÍNIMO DE LÍNEAS A INSTALAR COMPROM. CONTRATO C-411-001-06=93892 INDICADOR 61.9%
CUMPLIMIENTO DE LA MISIÓN:
PAGO A PROVEEDORES, PRESTADORES DE SERVICIOS, HONORARIOS FIDUCIARIOS, COMISIONES BANCARIAS Y PAGO POR LOS TRABAJOS DE AUDITORÍA DEL EJERCICIO FISCAL 2010.</t>
  </si>
  <si>
    <t>APORTACIÓN INICIAL:   MONTO: $750,000,000.00   FECHA: 04/11/2002
OBSERVACIONES: EN LA DISPONIBILIDAD ESTAN INCLUIDOS LOS IMPORTES AUTORIZADOS POR EL COMITE TECNICO PARA EL DESARROLLO DEL PROGRAMA DE COBERTURA SOCIAL DE TELECOMUNICACIONES, PRIMERA Y SEGUNDA ETAPA Y PARA EL PROYECTO DE RED COMPLEMENTARIA SATELITAL.</t>
  </si>
  <si>
    <t>DESTINO: AL 30 DE JUNIO SE SOLICITARON 757 PRÉSTAMOS, LOS CUALES SE OTORGARON EN SU TOTALIDAD, EN CUMPLIMIENTO A LOS FINES DEL FIDEICOMISO.
CUMPLIMIENTO DE LA MISIÓN:
PRÉSTAMOS OTORGADOS A LOS TRABAJADORES, GASTOS FIDUCIARIOS Y OTROS GASTOS.</t>
  </si>
  <si>
    <t>APORTACIÓN INICIAL:   MONTO: $4,000,000.00   FECHA: 27/01/2000
OBSERVACIONES: LA DISPONIBILIDAD CORRESPONDE AL ACTIVO TOTAL. LOS INGRESOS CORRESPONDEN A RECUPERACIONES DE CAPITAL E INTERESES Y APORTACIONES DE LOS TRABAJADORES AL FONDO.</t>
  </si>
  <si>
    <t>DESTINO: SE CUMPLE CON EL OBJETO Y FINES DEL FIDEICOMISO. LAS DOS PRIMERAS OBRAS YA SE CONCLUYERON. SE ESTAN INTEGRANDO NUEVOS PROYECTOS.
CUMPLIMIENTO DE LA MISIÓN:
HONORARIOS, GASTOS DE OPERACIÓN Y ADMON. A FIDUCIARIO INCLUIDO EL IVA Y PAGO DE ANTICIPOS Y ESTIMACIONES A CONTRATISTA Y SUPERVISOR DE OBRA.</t>
  </si>
  <si>
    <t>DESTINO: EL FIDEICOMISO CONTINÚA CON LOS FINES PARA LOS QUE FUE CREADO.
CUMPLIMIENTO DE LA MISIÓN:
EL IMPORTE CAPTURADO EN EL APARTADO DENOMINADO "PAGO DE HONORARIOS Y COMISIONES" INCLUYE $20.64 POR CONCEPTO COMISIÓN PAGADAS SPEI. EL IMPORTE DE LOS EGRESOS ACUMULADOS CORRESPONDE A LA LIQUIDACIÓN DE 2 TRABAJADORES EN EL PERIODO ENERO-MARZO DE 2011.</t>
  </si>
  <si>
    <t>APORTACIÓN INICIAL:   MONTO: $30,843,795.44   FECHA: 28/09/2007
OBSERVACIONES: INFORMACIÓN AL 30 DE JUNIO DE 2011, REMITIDA POR CAPUFE.</t>
  </si>
  <si>
    <t>DESTINO: EL FIDEICOMISO CONTINÚA CON LOS FINES PARA LOS QUE FUE CREADO.
CUMPLIMIENTO DE LA MISIÓN:
EL IMPORTE CAPTURADO EN EL APARTADO DENOMINADO ¨ EGRESOS ACUMULADOS EN EL PERIODO QUE SE REPORTA ¨ POR $6,966.19, CORRESPONDEN AL PAGO EFECTUADO A UN SERVIDOR PÚBLICO DE MANDO QUE SE DESEMPEÑABA COMO JEFE DEL CENTRO DE CONTROL DE TRAFICO MARÍTIMO DE LA ADMINISTRACIÓN PORTUARIA INTEGRAL DE MAZATLÁN, S.A. DE C.V. CUYA PLAZA-PRESUPUESTO DE NIVEL NB1 FUE CANCELADA EN CONFORME A LO SEÑALADO EN EL PROGRAMA NACIONAL DE REDUCCIÓN DEL GASTO Y EN APEGO A LOS OFICIOS NO. 307-A.-5679 Y 312-A-.DSTEC-001421 EMITIDOS EL 12 Y 17 DE NOVIEMBRE DE 2010 POR LA SECRETARIA DE HACIENDA Y CRÉDITO PUBLICO.</t>
  </si>
  <si>
    <t>APORTACIÓN INICIAL:   MONTO: $3,975.00   FECHA: 22/10/1996
OBSERVACIONES: INFORMACIÓN AL 30 DE JUNIO DE 2011.</t>
  </si>
  <si>
    <t>DESTINO: SE PAGÓ EN TIEMPO Y FORMA LA PENSIÓN DE 37,746 JUBILADOS MENSUALES EN PROMEDIO.
CUMPLIMIENTO DE LA MISIÓN:
PAGO DE PENSIONES Y PRESTACIONES DE LOS FIDEICOMISARIOS, GASTOS DE ADMINISTRACIÓN, HONORARIOS E IMPUESTOS DIVERSOS.</t>
  </si>
  <si>
    <t>APORTACIÓN INICIAL:   MONTO: $50,000.00   FECHA: 19/12/1997
OBSERVACIONES: LA DISPONIBILIDAD CORRESPONDE AL PATRIMONIO. SE PAGÓ EN TIEMPO Y FORMA LA PENSIÓN DE 37,746 JUBILADOS MENSUALES EN PROMEDIO.</t>
  </si>
  <si>
    <t>DESTINO: ESTE FIDEICOMISO SE ENCUENTRA EN PROCESO DE EXTINCION.
CUMPLIMIENTO DE LA MISIÓN:
OTROS GASTOS DE OPERACIÓN, ADMINISTRACIÓN, HONORARIOS Y COMISIONES PAGADAS.</t>
  </si>
  <si>
    <t>DESTINO: EN LA TERMINAL 1 Y 2 SE TIENE UN AVANCE GLOBAL DEL 100% Y SE CONCLUYÓ EL DISTRIBUIDOR VIAL N°2 AL 100%, POR LO QUE SE ESTÁN FINIQUITANDO LOS CONTRATOS.
CUMPLIMIENTO DE LA MISIÓN:
PROYECTO "ACCIONES PARA ATENDER LA DEMANDA DE SERVICIOS AEROPORTUARIOS DEL CENTRO DEL PAÍS" Y ESPECÍFICAMENTE EN: TERMINAL 1: "AMPLIACIÓN AMBULATORIO FASE II Y III; AMPLIACIÓN EDIFICIO TERMINAL ÁREA INTERNACIONAL; DRENAJE PLUVIAL EN VIALIDADES; REHABILITACIÓN DE CÁRCAMOS; CONSTRUCCIÓN DE RODAJES; DEMOLICIONES; REUBICACIONES; CONSTRUCCIÓN DEL EDIFICIO Y ESTACIONAMIENTO PARA EL SENEAM". TERMINAL 2: "PROYECTOS EJECUTIVOS; TRANSPORTE INTERTERMINALES; CIMENTACIÓN; ESTRUCTURA METÁLICA DE LOS EDIFICIOS DEDO NORTE, DEDO SUR, EDIFICIO TERMINAL Y PATIO DEL HOTEL; CONSTRUCCIÓN DE INSTALACIONES DE COMBUSTIBLES; DISTRIBUIDORES VIALES 1 Y 2; TERRACERÍAS Y PAVIMENTO DE CONCRETO ASFALTICO; PLATAFORMA COMERCIAL; PASILLOS TELESCÓPICOS, RODAJE DELTA, DRENAJE PROFUNDO, MALLA PERIMETRAL, ADQUISICIÓN DEL SISTEMA AEROPORTUARIO, EQUIPAMIENTO, PLAN AMBIENTAL Y SUPERVISIÓN DE LAS OBRAS DE LA T 2", CONSTRUCCIÓN DE TERRAPLÉN EN T2, LEVANTAMIENTO FÍSICO, FOTOGRÁFICO Y TOPOGRÁFICO EN T2, ELABORACIÓN DE LIBROS BLANCOS, ANÁLISIS GEOTECNIA Y SALINIDAD, ACTUALIZACIÓN PROGRAMA MAESTRO DE DESARROLLO AICM, TOLUCA: "REENCARPETADO DE PISTAS, CONSTRUCCIÓN DE DUCTOS, ENTUBAMIENTO EN CABECERAS, AMPLIACIÓN DEL EDIFICIO TERMINAL Y ADQUISICIÓN DE TERRENOS". CUERNAVACA:"REENCARPETADO DE PISTAS Y ADQUISICIÓN DE TERRENOS ". OTROS: "HONORARIOS DE LA FIDUCIARIA".</t>
  </si>
  <si>
    <t>APORTACIÓN INICIAL:   MONTO: $850,000,000.00   FECHA: 23/12/1999
OBSERVACIONES: LA DISPONIBILIDAD CORRESPONDE AL PATRIMONIO DEL FIDEICOMISO AL 30 DE JUNIO DE 2011.</t>
  </si>
  <si>
    <t>DESTINO: SE CONTINÚA CON LOS FINES ESTABLECIDOS EN EL CONTRATO DE FIDEICOMISO, TALES COMO PAGO DE GASTOS DERIVADOS DE LA CONSTRUCCIÓN DE DIVERSOS TRAMOS DE LA AUTOPISTA DURANGO-MAZATLÁN.
CUMPLIMIENTO DE LA MISIÓN:
CONSTRUCCIÓN DE DIVERSOS TRAMOS DE LA AUTOPISTA DURANGO-MAZATLÁN.</t>
  </si>
  <si>
    <t>APORTACIÓN INICIAL:   MONTO: $2,750,300,000.00   FECHA: 28/08/2006
OBSERVACIONES: LA APORTACIÓN INICIAL SE INTEGRA CON $2,750'000,000.00 DE RECURSOS PÚBLICOS APORTADOS COMO SUBSIDIOS Y $300,000.00 DE RECURSOS APORTADOS POR LO GOBIERNOS DE LOS ESTADOS DE DURANGO Y SINALOA, 150.0 MIL PESOS CADA UNO; LOS RENDIMIENTOS AL MES DE JUNIO DE 2011 SON: DE REC. FEDERALES $17,387,274.79 Y $9,052.27 DE RECURSOS ESTATALES.</t>
  </si>
  <si>
    <t>DESTINO: EL FIDEICOMISO NIZUC-TULUM CUMPLIÓ CON SUS FINES.
CUMPLIMIENTO DE LA MISIÓN:
NO APLICA</t>
  </si>
  <si>
    <t>DESTINO: SE CONTINÚA CON LOS FINES DE LA CONCESIÓN OTORGADA (20 DE OCTUBRE DE 1987) A BANOBRAS POR LA SCT PARA CONSTRUIR, OPERAR Y EXPLOTAR BAJO EL RÉGIMEN DE CUOTAS DE PEAJE EL TRAMO CARRETERO ATLACOMULCO-MARAVATÍO.
CUMPLIMIENTO DE LA MISIÓN:
N/A</t>
  </si>
  <si>
    <t>DESTINO: LOS RESULTADOS FUERON LOS ESPERADOS DE ACUERDO CON SU OBJETIVO Y FINES Y LAS OBRAS YA ESTÁN CONCLUIDAS.
CUMPLIMIENTO DE LA MISIÓN:
N/A</t>
  </si>
  <si>
    <t>DESTINO: LOS RESULTADOS FUERON LOS ESPERADOS DE ACUERDO CON SU OBJETIVO Y FINES, LAS OBRAS YA ESTAN CONCLUIDAS.
CUMPLIMIENTO DE LA MISIÓN:
N/A</t>
  </si>
  <si>
    <t>DESTINO: EN ATENCIÓN A LA SOLICITUD DE CAPUFE, SE SOLICITÓ BAJA DE LA CLAVE DE REGISTRO DEL FIDEICOMISO Y A SU VEZ REGISTRO DE UNO NUEVO, DEBIDO A LA SUSTITUCIÓN DE CONCESIONARIO.
CUMPLIMIENTO DE LA MISIÓN:
N/A</t>
  </si>
  <si>
    <t>DESTINO: SE CUMPLE CON EL OBJETO Y FINES DEL FIDEICOMISO, ÉSTE ESTARÁ VIGENTE, POR LO MENOS, HASTA EL TÉRMINO DEL PLAZO DE LA CONCESIÓN, EL CUAL ES EL 24-ABR-2022.
CUMPLIMIENTO DE LA MISIÓN:
N/A</t>
  </si>
  <si>
    <t>DESTINO: SE CUMPLE CON EL OBJETO Y FINES DEL FIDEICOMISO, ÉSTE ESTARÁ VIGENTE, POR LO MENOS, HASTA EL TÉRMINO DEL PLAZO DE LA CONCESIÓN, EL CUAL ES EL 18-JUL-2020.
CUMPLIMIENTO DE LA MISIÓN:
N/A</t>
  </si>
  <si>
    <t>DESTINO: SE CUMPLE CON EL OBJETO Y FINES DEL FIDEICOMISO, ÉSTE ESTARÁ VIGENTE, POR LO MENOS, HASTA EL TÉRMINO DEL PLAZO DE LA CONCESIÓN, EL CUAL ES EL 28-NOV-2019.
CUMPLIMIENTO DE LA MISIÓN:
N/A</t>
  </si>
  <si>
    <t>APORTACIÓN INICIAL:   MONTO: $35,000,000.00   FECHA: 03/02/1992
OBSERVACIONES: LOS RECURSOS APORTADOS POR CAPUFE COMO INVERSIÓN PARA LA CONSTRUCCIÓN DE LA CARRETERA, SE HICIERON DEL 3-FEB-1992 AL 12-OCT-1994 POR UN TOTAL DE $181'839,600.00 PESOS NOMINALES.</t>
  </si>
  <si>
    <t>DESTINO: SE CUMPLE CON EL OBJETO Y FINES DEL FIDEICOMISO, ÉSTE ESTARÁ VIGENTE, POR LO MENOS, HASTA EL TÉRMINO DEL PLAZO DE LA CONCESIÓN, EL CUAL ES EL 20-DIC-2020.
CUMPLIMIENTO DE LA MISIÓN:
N/A</t>
  </si>
  <si>
    <t>DESTINO: SE CUMPLE CON EL OBJETO Y FINES DEL FIDEICOMISO, ÉSTE ESTARÁ VIGENTE, POR LO MENOS, HASTA EL TÉRMINO DEL PLAZO DE LA CONCESIÓN, EL CUAL ES EL 17-OCT-2037.
CUMPLIMIENTO DE LA MISIÓN:
N/A</t>
  </si>
  <si>
    <t>DESTINO: ASA INFORMA QUE DE CONFORMIDAD CON LOS FINES DEL MANDATO, SE ESTÁN LLEVANDO A CABO LAS ACCIONES PARA LA REALIZACIÓN DEL PABELLÓN AEROESPACIAL CFE-SCT-ASA.
CUMPLIMIENTO DE LA MISIÓN:
PAGOS POR CONCEPTO DE GUIÓN MUSEOGRÁFICO, DIRECCIÓN TÉCNICA MUSEOLÓGICA Y MUSEOGRÁFICA, ESTUDIO DE GEORADAR, COORDINACCIÓN Y REVISIÓN DEL PROYECTO EJECUTIVO, DESARROLLO DEL PROYECTO EJECUTIVO DE ARQUITECTURA, INGENIERIA Y MUSEOGRAFÍA PARA LA CONSTRUCCION DEL PABELLON AEROESPACIAL Y POR LA PRODUCCIÓN EDITORIAL DEL LIBRO "100 AÑOS DE LA AVIACIÓN EN MÉXICO", ESTUDIO ANÁLISIS COSTO EFICIENCIA, PAGO HONORARIOS E IMPUESTOS.</t>
  </si>
  <si>
    <t>APORTACIÓN INICIAL:   MONTO: $35,000,000.00   FECHA: 18/12/2009
OBSERVACIONES: LA DISPONIBILIDAD CORRESPONDE AL PATRIMONIO DEL MANDATO AL 30 DE JUNIO DE 2011.</t>
  </si>
  <si>
    <t>DESTINO: SE DIO CUMPLIMINETO AL ARTICULO 34 DEL PEF EL 16 DE FEBRERO DE 2011
CUMPLIMIENTO DE LA MISIÓN:
EN EL CONCEPTO DE PAGOS DE HONORARIOS SE INCLUYEN LOS SIGUIENTES CONCEPTOS:GASTOS BANCARIOS,HOMORARIOS FIDUCIARIOS Y PAGO DE AUDOTIORIAS EXTERNAS. EN EL CONCEPTO DE EGRESOS SE CONSIDERA LA APORTACION A LOS PROYECTOS AUTORIZADOS FME2011-1 Y FME2011-2.</t>
  </si>
  <si>
    <t>DESTINO: SE APROBO EL FORTALECIMIENTO DEL PROYECTO DEL PROGRAMA DE FINANCIMIENTO PARA EL DESARROLLO DE PROVEEDORES POR 50 MILLONES DE PESOS
CUMPLIMIENTO DE LA MISIÓN:
PARA ASISTENCIA TECNICA Y ESQUEMA DE FINANCIAMIENTO PARA LAS EMPRESAS PROVEEDORES DE PEMEX.</t>
  </si>
  <si>
    <t>DESTINO: SE CONINÚA APOYANDO A LAS PEQUEÑAS O MEDIANAS EMPRESAS MEXICANAS PARA LA REALIZACIÓN DE PROYECTOS DE INNOVACIÓN Y TRANSFERENCIA DE TECNOLOGÍA.
CUMPLIMIENTO DE LA MISIÓN:
MEJORAR LA COMPETITIVIDAD DE LAS PYMES</t>
  </si>
  <si>
    <t>DESTINO: CONSTITUIR LA RESERVA REQUERIDA A TRAVES DE UN CONTRATO DE FIDEICOMISO IRREVOCABLE CON UNA INSTITUCIÓN FIDUCIARIA QUE CUBRA LA PRIMA DE ANTIGUEDAD DEL PERSONAL DE PLANTA.
CUMPLIMIENTO DE LA MISIÓN:
CUBRIR GASTOS ADMINISTRATIVOS Y RETIROS DEL PERSONAL.</t>
  </si>
  <si>
    <t>DESTINO: SE CUMPLIERON CON LAS OBLIGACIONES LABORALES DE CONFORMIDAD CON LA NIF D-3, ESTUDIO ACTUARIAL CORRESPONDIENTE AL EJERCICIO 2010 Y REGLAMENTO DEL PLAN DE PENSIONES DEL ORGANISMO.
CUMPLIMIENTO DE LA MISIÓN: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t>
  </si>
  <si>
    <t>DESTINO: SE CUMPLIERON CON LAS OBLIGACIONES LABORALES DE CONFORMIDAD CON LA NIF D-3, ESTUDIO ACTUARIAL CORRESPONDIENTE AL EJERCICIO 2010 Y REGLAMENTO DEL PLAN DE PRIMA DE ANTIGÜEDAD DEL ORGANISMO.
CUMPLIMIENTO DE LA MISIÓN: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t>
  </si>
  <si>
    <t>FIDEICOMISO PARA LA COMPETITIVIDAD E INNOVACIÓN MÉXICO-UNIÓN EUROPEA Y/O FIDEICOMISO PROCEI</t>
  </si>
  <si>
    <t>IDENTIFICAR Y PROMOVER LA COOPERACIÓN CON LOS ORG. COMPETENTES PARA LA ASIG. DE APOYOS EN INNOVACIONES PARA LAS EMPRESAS EXP.; IDENTIFICAR Y GESTIONAR LA TRANSFERENCIA DE LA TECNOLOGIA IDONEA PARA OPERADORES Y GRUPOS SECTORIALES; IDENTIFICACIÓN DE PY DE PATENTE CON POTENCIAL DE COMERCIALIZACIÓN EN LA UE; ELABORAR PARA GRUPOS SECTORIALES UN PLAN ESTRATEGICO BASADO EN INTELIGENCIA DE NEGOCIOS Y TRANSFERENCIA DE TECNOLOGIA; DIAGNOSTICO E IDENTIFICACIÓN DE GRUPOS SECTORIALES ESTRATEGICOS QUE REQUIEREN CERTIFICACIONES INTER; SENSIBILIZAR, EVALUAR Y CERTIFICAR A EMPRESAS EN SECTORES ESTRATEGICOS; ASISTENCIA TEC. EN MATERIA DE PROCESOS DE CERTIFICACIÓN PARA LA INTEGRACIÓN DE PROVEEDORES-PYMES LOCALES A LAS CADENAS DE PRODUCCIÓN DE EMPRESAS EUROPEAS ESTABLECIDAS EN MÉX; DIAGNOSTICO SOBRE DEFICITS DE INFORMACIÓN E IDENTIFICACIÓN DE LA TECNOLOGIA REQUERIDA PARA EL DESARROLLO E IMPLEMENTACIÓN DEL SISTEMA DE INTELIGENCIA COMERCIAL UE-MÉX.</t>
  </si>
  <si>
    <t>DESTINO: SE PROPORCIONO ASISTENCIA TECNICA Y CAPACITACION.
CUMPLIMIENTO DE LA MISIÓN:
HONORARIOS FIDUCIARIOS, SISTEMAS DE INFORMACION</t>
  </si>
  <si>
    <t>DESTINO: LA CREACION DE UN FONDO DE AHORRO EN BENEFICIO DEL PERSONAL DE EXPORTADORA DE SAL, S.A. DE C.V.
CUMPLIMIENTO DE LA MISIÓN:
CUBRIR GASTOS ADMINISTRATIVOS Y FONDO DE AHORRO DEL PERSONAL EL CUAL CUBRE EL PERIODO NOVIEMBRE 2010 A OCTUBRE 2011.</t>
  </si>
  <si>
    <t>DESTINO: LA CREACION DE UN FONDO DE AHORRO EN BENEFICIO DE LOS EMPLEADOS DE EXPORTADORA DE SAL, S.A. DE C.V.
CUMPLIMIENTO DE LA MISIÓN:
NINGUNO</t>
  </si>
  <si>
    <t>DESTINO: PARA ESTE PERIODO NO HAY METAS CUMPLIDAS QUE REPORTAR YA QUE NO HA SESIONADO EL COMITÉ TÉCNICO.
CUMPLIMIENTO DE LA MISIÓN:
APOYAR, PARCIALMENTE, LOS PROYECTOS DE CARÁCTER EDUCATIVO, CULTURAL Y ACADÉMICO, QUE AYUDEN A ESTRECHAR LOS LAZOS DE AMISTAD, ASÍ COMO A INCREMENTAR EL CONOCIMIENTO MUTUO (MÉXICO-JAPÓN).</t>
  </si>
  <si>
    <t>APORTACIÓN INICIAL:   MONTO: $23,610,000.00   FECHA: 02/02/1982
OBSERVACIONES: LA APORTACIÓN INICIAL ES EN VIEJOS PESOS Y LA FECHA ES ESTIMADA POR NO CONTARSE CON EL DATO EXACTO. EN VIRTUD DE QUE NAFIN NO ENVIÓ LOS ESTADOS FINANCIEROS AL 31 DE MARZO DE 2011, SE PRESENTA LA INFORMACÍÓN AL 31 DE MAYO DE 2011. EXISTE UNA DIFERENCIA POR LA CANTIDAD DE $10,977.02 EN EL CONCEPTO DEFICIENTE LIQUIDO DE EJERCICIOS ANTERIORES, POR LO CUAL SE SOLICITARÁ A NAFIN SU JUSTIFICACIÓN.</t>
  </si>
  <si>
    <t>DESTINO: LOS RECURSOS SE HAN CANALIZADO A FINANCIAR INTERCAMBIOS DE ESTUDIANTES, INVESTIGADORES, MAESTROS,ARTISTAS Y OTROS PROFESIONALES DE MÉXICO Y LOS ESTADOS UNIDOS EN PROGRAMAS DE BECAS QUE PROMUEVEN LA COOPERACIÓN, EN LOS CAMPOS EDUCATIVO Y CULTURAL, ASI COMO EL ENTENDIMIENTO MUTUO ENTRE LOS DOS PAÍSES.
CUMPLIMIENTO DE LA MISIÓN:
OTORGAMIENTO DE BECAS Y GASTOS DE ADMINISTRACIÓN DE BECAS</t>
  </si>
  <si>
    <t>DESTINO: EN EL AÑO 2010, EL FIDEICOMISO SE VIO BENEFICIADO CON SUBSIDIOS FEDERALES DE $1,477,418,501.00 OTORGADOS VÍA PEF 2010. EL REPORTE PRELIMINAR AL MES DE JUNIO ES DE 41,580 ESCUELAS BENEFICIADAS. LOS SUBSIDIOS FEDERALES PARA EL EJERCICIO 2011 SON POR $1,920,895,646.00 CON LO QUE SE ESTIMA ALCANZAR UNA META DE 47,500 ESCUELAS.
CUMPLIMIENTO DE LA MISIÓN:
TRANSFERENCIA A LOS FIDEICOMISOS ESTATALES DE ESCUELAS DE CALIDAD (FEEC´S) PARA SU DISTRIBUCIÓN A LOS PLANTELES EDUCATIVOS BENEFICIADOS POR EL PROGRAMA EN LOS CICLOS ESCOLARES 2010-2011 Y 2011-2012.</t>
  </si>
  <si>
    <t>DESTINO: SE TIENE UN 61%
CUMPLIMIENTO DE LA MISIÓN:
GASTOS FINANCIEROS Y DE OPERACIÓN DERIVADOS DEL PROCESO DE EXTINCIÓN</t>
  </si>
  <si>
    <t>APORTACIÓN INICIAL:   MONTO: $96,500,357.00   FECHA: 24/11/1995
OBSERVACIONES: LA DISPONIBILIDAD FINAL DEL FIDEICOMISO SE REINTEGRO A LA TESOFE A PETICION DE LA SHCP ACTUALMENTE EL FIDEICOMISO Y EL PROGRAMA SE ENCUENTRAN EN PROCESO DE EXTINCIÓN. LOS ESTADOS FINANCIEROS DEL EJERCICIO 2009 Y 2010 PENDIENTE DE DICTAMEN POR AUDITOR EXTERNO.</t>
  </si>
  <si>
    <t>DESTINO: PREPARATORIA ABIERTA 5,510 ESTUDIANTES INSCRITOS; 80,510 EXÁMENES SOLICITADOS EN EL D.F.; 3 MÓDULOS TERMINADOS DE LA ESTRUCTURA CURRICULAR COMÚN (ECC); 21 MATERIALES DIDACTICOS DE LA ESTRUCTURA CURRICULAR COMÚN (EN PROCESO DE CONCURSO), 200 ESTUDIANTES CON DISCAPACIDAD ATENDIDOS.
CUMPLIMIENTO DE LA MISIÓN:
APOYAR LOS SERVICIOS QUE SE PROPORCIONAN A LOS ESTUDIANTES DE LOS SUBSISTEMAS DE PREPARATORIA ABIERTA, EDUCACIÓN MEDIA SUPERIOR A DISTANCIA Y BACHILLERATO SEMIESCOLARIZADO.</t>
  </si>
  <si>
    <t>DESTINO: PARA ESTE PERIODO, EL FIDUCIARIO EMITIÓ 7,940 PAGOS DE LIQUIDACION DEL PERSONAL QUE SE DESINCORPORA DEL FONDO, INCLUYENDO EL PAGO DE 24 PAGOS DE SEGURO DE VIDA. ASIMISMO, SE ENVIARON 4,262 SOLICITUDES DE LIQUIDACIÓN Y/O SEGURO DE VIDA, PARA SU TRAMITE CORRESPONDIENTE. LOS PAGOS QUE SE INFORMAN CORRESPONDEN A LAS SOLICITUDES ENVIADAS AL BANCO, EN EL ULTIMO TRIMESTRE DEL 2010. ASIMISMO, SE INFORMA QUE DE LAS SOLICITUDES ENVIADAS DURANTE EL 2011, EL BANCO AUN NO HA EMITIDO NINGUN PAGO.
CUMPLIMIENTO DE LA MISIÓN:
REINTEGRAR A LOS TRABAJADORES DEL SECTOR INSCRITOS AL FORTE EL MONTO QUE LES CORRESPONDE UNA VEZ QUE SE HAYAN RETIRADO DEL SERVICIO ACTIVO POR JUBILACIÓN, RENUNCIA O COMO SEGURO DE VIDA EN CASO DE DEFUNCIÓN</t>
  </si>
  <si>
    <t>APORTACIÓN INICIAL:   MONTO: $34,000,000.00   FECHA: 14/12/1990
OBSERVACIONES: LA INFORMACIÓN CORRESPONDE AL 2O. TRIMESTRE DEL 2011. EN ESTE PERIODO, SE INCLUYE UN TOTAL $-498.309,707.36 POR CONCEPTO DE PLUSVALIA-MINUSVALIA, INTERESES DEVENGADOS NO COBRADOS, MISMAS QUE SE DESCRIBEN EN EL BALANCE, ESTADO DE RESULTADOS Y PATRIMONIO CONSOLIDADO; ASIMISMO, SE CONSIDERAN $677.60 POR CONCEPTO DE SALDOS EFECTIVOS. FINALMENTE, LAS CANTIDADES REPORTADAS SE EXPRESAN EN TÉRMINOS DE VALOR MERCADO, CONFORME A LAS OBSERVACIONES EMITIDAS POR LA A.S.F..</t>
  </si>
  <si>
    <t>DESTINO: A LA FECHA LAS ENTIDADES FEDERATIVAS HAN OTORGADO 60,599 CRÉDITOS A DOCENTES DE EDUCACIÓN BÁSICA PARA EL PAGO DE ENGANCHE Y GASTOS DE ESCRITURACIÓN DE VIVIENDA, DE ESTOS 1,854 CRÉDITOS SE HAN OTORGADO EN 2011.
CUMPLIMIENTO DE LA MISIÓN:
PAGO DE COMISIONES AL FIDUCIARIO POR $ 555,000.00 IVA DE COMISIONES AL FIDUCIARIO POR $ 88,800.00</t>
  </si>
  <si>
    <t>DESTINO: CON LAS ACCIONES REPORTADAS SE FOMENTA Y DESARROLLA LA INVESTIGACION CIENTIFICA Y EDUCATIVA, SE FORTALECE EL DESARROLLO TECNOLOGICO, SE ESTIMULA A LOS DOCENTES E INVESTIGADORES, SE MODERNIZAN LA INFRAESTRUCTURA Y EL EQUIPAMIENTO Y SE ACTUALIZAN Y MODERNIZAN LOS PROGRAMAS EDUCATIVOS Y LA GESTION FINANCIERA.
CUMPLIMIENTO DE LA MISIÓN:
A TRAVES DEL FIDEICOMISO SE SE DIO ATENCION A DISTANCIA DOCENTES DE EDUCACION BASICA Y MEDIA SUPERIOR, SE DESARROLLARON PROYECTOS DE INVESTIGACION EN LA RED FEDERALIZADA UPN CON LOS ESTADOS, ELABORACION Y DICTAMINACION DE MATERIALES DIDACTICOS; TALLERES DE FORMACION DE DOCENTES;EVALUACION DE PROGRAMAS DE ESTUDIO; Y BECAS A DOCENTES CON PERFIL PROMEP; FORMULACION DE PROGRAMAS DE ESTUDIOS PARA GRUPOS CON CAPACIDADES DIFERENTES, Y SE SISTEMATIZA LA GESTION FINANCIERA.</t>
  </si>
  <si>
    <t>DESTINO: SE AJUSTO EL MONTO DE LA UNIVERSIDAD POLITÉCNICA FRANCISCO I. MADERO, POR UN IMPORTE TOTAL DE $9,557,028.00 MISMO QUE SE LE ENTREGÓ. SE PUSO EN OPERACIÓN LA OFICINA DE SEGUIMIENTO DE PROYECTOS PARA EL FIDEICOMISO EN LA DIRECCIÓN GENERAL DE CÓMPUTO Y DE TECNOLOGÍAS DE INFORMACIÓN Y COMUNICACIÓN DE LA UNAM. SE ESTA ATENDIENDO A LAS UNIVERSIDADES QUE DESARROLLAN PROYECTOS A TRAVÉS DEL FIDEICOMISO, PARA ORIENTARLAS RESPECTO A LA GESTIÓN DE LOS MISMOS.
CUMPLIMIENTO DE LA MISIÓN:
DURANTE EL SEGUNDO TRIMESTRE 2011. SE EFECTUARON PAGOS A LOS BENEFICIARIOS, QUE POSTULARON PROYECTOS A REALIZAR EN EL MARCO DEL FIDEICOMISO DENOMINADO SEP-UNAM.</t>
  </si>
  <si>
    <t>DESTINO: APOYAR EL DESARROLLO CIENTIFICO Y TECNOLOGICO SUSTENTABLE DEL PAIS A TRAVES DE LOS SERVICIOS Y ACTIVIDADES DE INVESTIGACION REALIZADAS POR EL INSTITUTO POLITECNICO NACIONAL, POR MEDIO DE INVESTIGADORES Y PERSONAL CALIFICADO CON VALORES INSTITUCIONALES. AL MES DE JUNIO DE 2011 SE HAN SUSCRITO 48 CONVENIOS VINCULADOS POR UN MONTO DE $ 116´571,881.01
CUMPLIMIENTO DE LA MISIÓN:
DESTINAR APOYO A PROYECTOS ESPECIFICOS DE INVESTIGACION CIENTIFICA Y TECNOLOGICA, PARA LA CREACION Y MANTENIMIENTO DE INSTALACIONES DE INVESTIGACION, DESARROLLO CIENTIFICO Y TECNOLOGICO, SU EQUIPAMIENTO AL SUMINISTRO DE MATERIALES, EL OTORGAMIENTO DE INCENTIVOS EXTRAORDINARIOS A INVESTIGADORES Y PERSONAS QUE PARTICIPAN DIRECTAMENTE EN LO PROYECTOS DE INVESTIGACION CIENTIFICA Y SERVICIOS DE DESARROLLO TECNOLOGICO.</t>
  </si>
  <si>
    <t>DESTINO: SE ENCUENTRAN OPERANDO CON NORMALIDAD
CUMPLIMIENTO DE LA MISIÓN:
FINANCIAMIENTO DE LOS PROYECTOS AUTORIZADOS POR EL COMITE TECNICO</t>
  </si>
  <si>
    <t>DESTINO: SE CUMPLIÓ CON LA MISIÓN Y FINES ESTABLECIDOS PARA ESTE FIDEICOMISO, MEDIANTE LOS RECURSOS PÚBLICOS FEDERALES APORTADOS EN 2010, LLEVANDOSE A CABO LAS ACTIVIDADES DE ADMINISTRACIÓN Y MANTENIMIENTO DEL CENTRO CULTURAL ISIDRO FABELA, DE LA BIBLIOTECA, PINACOTECA, HEMEROTECA ASÍ COMO DEL ARCHIVO HISTÓRICO.
CUMPLIMIENTO DE LA MISIÓN:
AL SEGUNDO TRIMESTRE DE 2011 NO SE HAN RECIBIDO RECURSOS PÚBLICOS FEDERALES.</t>
  </si>
  <si>
    <t>APORTACIÓN INICIAL:   MONTO: $1,200,000.00   FECHA: 22/02/1980
OBSERVACIONES: LA INFORMACIÓN QUE SE REPORTA ES LA QUE SE GENERA A PARTIR DE LOS ESTADOS FINANCIEROS EMITIDOS POR EL FIDUCIARIO BANCO DE MÉXICO AL SEGUNDO TRIMESTRE DEL 2011.</t>
  </si>
  <si>
    <t>DESTINO: LA MISIÓN Y FINES OBJETO DEL FIDEICOMISO SE HAN CUMPLIDO, ASÍ COMO LAS ACCIONES TENDIENTES A LA EXTINCIÓN DEL FIDEICOMISO, RESULTANDO FAVORABLE PARA EL CENART, EL JUICIO QUE PERMITIÓ LA RECUPERACIÓN DEL ESTACIONAMIENTO. SE ESTA EN ESPERA DEL CUMPLIMIENTO DE LA EJECUCIÓN DE LA SENTENCIA, RELACIONADA CON EL RENDIMIENTO DE CUENTAS POR PARTE DE LA EMPRESA TRIBASA, ASÍ COMO LA DEFINICIÓN DE LA CESIÓN DE LOS DERECHOS LITIGIOSOS DE LOS JUICIOS
CUMPLIMIENTO DE LA MISIÓN:
EN EL SEGUNDO TRIMESTRE DEL PRESENTE AÑO, LOS RECURSOS PROPIOS GENERADOS DERIVADOS DE PÚBLICOS FEDERALES, SE HAN APLICADO AL PAGO DE HONORARIOS FIDUCIARIOS, ENTERO DE IMPUESTOS Y SERVICIOS PROFESIONALES.</t>
  </si>
  <si>
    <t>APORTACIÓN INICIAL:   MONTO: $30,000,000.00   FECHA: 27/04/1993
OBSERVACIONES: LAS CIFRAS REPORTADAS CORRESPONDEN ÚNICAMENTE A LOS RECURSOS PROPIOS DERIVADOS DE RECURSOS PÚBLICOS FEDERALES, DEBIDO A QUE ESTE FIDEICOMISO NO RECIBIÓ APORTACIONES DEL GOBIERNO FEDERAL EN EL SEGUNDO TRIMESTRE DE 2011; SIN EMBARGO, CUENTA CON RECURSOS PROVENIENTES DE INGRESOS POR RENTA DE LOCALES, ESTACIONAMIENTO Y CINES, ENTRE OTROS. LA DISPONIBILIDAD POR UN MONTO DE $30,829,913.38 CORRESPONDE AL CORTE DEL 30 DE JUNIO DE 2011 (CIFRAS PRELIMINARES)</t>
  </si>
  <si>
    <t>DESTINO: LA MISIÓN Y FINES PARA LOS CUALES FUE CREADO EL FIDEICOMISO SE HAN CUMPLIDO, CON LOS RECURSOS PÚBLICOS FEDERALES APORTADOS EL AÑO PASADO,LLEVANDOSE A CABO ACTIVIDADES DE ADMINISTRACIÓN Y MANTENIMIENTO DE LOS INMUEBLES DE LOS DOS IMPORTANTES MUSEOS, ASÍ COMO DE LAS OBRAS DE ARTE QUE ALBERGAN, CONSIDERADAS PATRIMONIO ARTÍSTICO DE LA NACIÓN Y QUE TIENE BAJO SU CUSTODIA, ASÍ COMO EL MANTENIMIENTO EL FIDEICOMISO.
CUMPLIMIENTO DE LA MISIÓN:
AL SEGUNDO TRIMESTRE DE 2011 NO SE HAN RECIBIDO RECURSOS PUBLICOS FEDERALES.</t>
  </si>
  <si>
    <t>APORTACIÓN INICIAL:   MONTO: $645,500.00   FECHA: 25/09/1958
OBSERVACIONES: LA INFORMACIÓN QUE SE PRESENTA ES LA QUE SE GENERA A PARTIR DE LOS ESTADOS FINANCIEROS EMITIDOS POR EL FIDUCIARIO BANCO DE MÉXICO AL SEGUNDO TRIMESTRE DEL 2011.</t>
  </si>
  <si>
    <t>DESTINO: EGRESOS PARA LA OPERACION DE LA UNIDAD LANGEBIO, LABORATORIO DE TECNOLOGIAS DE LA INFORMACION, MONTERREY Y LA SEGUNDA ETAPA DEL PROYECTO MULTIDISCIPLINARIO DE LA DRA. GABRIELA OLMEDO.
CUMPLIMIENTO DE LA MISIÓN:
SE EROGARON $3,500,000.00 PARA LA OPERACION DE LANGEBIO, 2,535,669.00 PARA LA OPERACION DE UNIDAD MONTERREY, SEGUNDA ETAPA DEL PROYECTO MULTIDISCIPLINARIO DE A DRA. GABRIELA OLMEDO POR $1,130,000.00, Y $2,000,000.00 PARA LA OPERACION DEL LABORATORIO DE TECNOLOGIAS DE LA INFORMACION.</t>
  </si>
  <si>
    <t>APORTACIÓN INICIAL:   MONTO: $9,954,618.77   FECHA: 27/07/1994
OBSERVACIONES: EN ESTE TRIMESTRE, SE TUVO INGRESOS POR INTERESES, Y EGRESOS PARA LA OPERACION DE LA UNIDAD LANGEBIO $3,000,000.00, PARA LA OPERACION DE LANGEBIO, 2,535,669.00 PARA LA OPERACION DE UNIDAD MONTERREY, SEGUNDA ETAPA DEL PROYECTO MULTIDISCIPLINARIO DE A DRA. GABRIELA OLMEDO POR $1,130,000.00, Y $2,000,000.00 PARA LA OPERACION DEL LABORATORIO DE TECNOLOGIAS DE LA INFORMACION.</t>
  </si>
  <si>
    <t>DESTINO: BRINDARÁ APOYO AL DEP. NACIONAL, BAJO EL CUMPLIMIENTO DE LOS LINEAMIENTOS ESTABLECIDOS EN EL CONTRATO CONST. Y SUS REGLAS DE OPER. SE CELEBRARÁN LAS SESIONES ORD. DEL C. T., ESTABLECIDAS EN EL CONTRATO CONST. Y SE ADOPTARÁN LOS ACUERDOS PARA DEFINIR LAS ACCIONES ADVAS., OPERATIVAS Y FINANCIERAS DEL FONDO.
CUMPLIMIENTO DE LA MISIÓN:
SE HAN APOYADO A LAS SIGUIENTES DISCIPLINAS: ATLETISMO 3,826,689, BADMINTON 263,508, BOLICHE 559,478, BOXEO 236,344, CANOTAJE 2,841,212, CICLISMO 3,052,120, CLAVADOS 1,600,481, ESGRIMA 2,231,568, ESQUI ACUATICO 40,500, FUTBOL 84,150, GIMNASIA ARTISTICA, 225,706, GIMNASIA RITMICA 965,402, GOLF 513,937, HANDBALL 604,596, HOCKEY 772,824, 3,223,915, KARATE 1,775,000, LEV DE PESAS 15,059, LUCHAS 2,756,582, NADO SINCRONIZADO 445,017, NATACION 1,255,531, PATINES SOBRE RUEDAS 360,000, PENTATLÓN MODERNO 592,313, POLO ACUATICO 1,221,861, RAQUETBOL 342,251, REMO 397,700, SOFTBOL 137,545, SQUASH 482,538, TAEKWONDO 3,440,010, TENIS 477,990, TENIS DE MESA 352,604, TIRO CON ARCO 2,476,522, TIRO Y CAZA 705,108, TRIATLÓN 730,862, VELA 805,319, VOLEIBOL 164,689, XXI JUEGOS CENTROAMERICANOS 5,352,606, JUEGOS OLIMPICOS JUVENILES 1,479, JUEGOS PANAMERICANOS 6,781, ASÍ COMO COMISIONES BANCARIAS 2,226, IMPUESTOS POR 7,610. HONORARIOS FIDUCIARIOS 37,973. Y OTROS GASTOS DE ADMINISTRACION POR 76,493.</t>
  </si>
  <si>
    <t>APORTACIÓN INICIAL:   MONTO: $1,000,000.00   FECHA: 30/09/1998
OBSERVACIONES: -LAS APORTACIONES DE RECURSOS PÚBLICOS SON $ 30,000,000.00 Y $954,355.54 DE OTROS INGRESOS REINTEGRO DE ASOCIACIONES DEPORTIVAS DEL AÑO ANTERIOR, -LOS RENDIMIENTOS FINANCIEROS POR $ 202,061.71 SE REFLEJAN EN EL ESTADO DE RESULTADOS EN EL RUBRO DE INTERESE</t>
  </si>
  <si>
    <t>DESTINO: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
CUMPLIMIENTO DE LA MISIÓN:
SE HAN APOYADO LAS SIGUIENTES DISCIPLINAS: ATLETISMO 8,059,403, BADMINTON 107,080, BOXEO DE AFICIONADOS 943,229, CANOTAJE 9,658,292, CICLISMO 4,261,186, CLAVADOS 6,813,647, ESGRIMA 6,272,507, FRONTON 547,755, GIMNASIA ARTISTICA 1,584,560, GIMNASIA RITMICA 247,143, GOLF 144,107, JUDO 2,965,977, KARATE 261,579, LEVANTAMIENTO DE PESAS 2,548,815, LUCHAS 324,149, NADO SINCRONIZADO 883,121, NATACIÓN 3,401,116, PATINES SOBRE RUEDAS 405,402, PENTATLÓN MODERNO 2,354,180, RAQUETBOL 217,028, REMO 10,955,899, SQUASH 784,279, TAEKWONDO 5,061,296, TIRO CON ARCO 6,675,216, TIRO DEPORTIVO 20,999,738, TRIATLON 1,124,938, VELA Y ASOCIADOS 4,726,170, VOLEIBOL DE PLAYA 622,391, EN LOS SIGUIENTES RUBROS: BECAS, ENTRENADORES, EQUIPO MULTIDISCIPLINARIO Y STAFF, COMPETENCIAS Y CONCENTRACIONES, COMPLEMENTOS E INSUMOS, VESTUARIO Y CALZADO DEPORTIVO E IMPLEMENTOS Y MATERIAL DEPORTIVO, ASÍ COMO COMISIONES BANCARIAS 18,315, HONORARIOS PROFESIONALES 1,291,995, IMPUESTOS 204,942, HONORARIOS FIDUCIARIOS 78,043 Y OTROS GASTOS DE ADMINISTRACIÓN POR 82,102. CON UN UNIVERSO A JUNIO 188 ATLETAS.</t>
  </si>
  <si>
    <t>APORTACIÓN INICIAL:   MONTO: $25,000,000.00   FECHA: 30/09/1998
OBSERVACIONES: -LAS APORTACIONES DE RECURSOS PÚBLICOS POR $ 147,305,151 Y $ 1,549,901.26 DE REINTEGRO DE ASOCIACIONES DEPORTIVAS DEL AÑO ANTERIOR, ESTA REFLEJADO EN EL ESTADO DE RESULTADOS EN EL RENGLÓN DE OTROS INGRESOS, BENEFICIOS Y RECUPERACIONES. -LOS RENDIMIENTOS F</t>
  </si>
  <si>
    <t>DESTINO: EL FIDEICOMISO SE CREA CON FUNDAMENTO EN EL ARTICULO. 162 DE LA LEY FEDERAL DEL TRABAJO Y TIENE COMO OBJETIVO LA CREACIÓN DE UNA RESERVA FINANCIERA PARA EL PAGO DE PRIMAS DE ANTIGÜEDAD A LOS TRABAJADORES DE EDUCAL, S.A. DE C.V.
CUMPLIMIENTO DE LA MISIÓN:
PRIMA DE ANTIGÜEDAD A FAVOR DE LOS TRABAJADORES DE EDUCAL</t>
  </si>
  <si>
    <t>DESTINO: ESTUDIOS DE LA REGION DE AMERICA DEL NORTE EN DIVERSAS DESCIPLINAS DEL CONOCIMIENTO. ESTE PROGRAMA HA ELABORADO 42 PROYECTOS DE INVESTIGACION EN TEMAS COMUNES; CANADA, ESTADOS UNIDOS Y MEXICO Y A DEMAS A EFECTUADO 28 CONVOCATORIAS.
CUMPLIMIENTO DE LA MISIÓN: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t>
  </si>
  <si>
    <t>APORTACIÓN INICIAL:   MONTO: $1,000,000.00   FECHA: 12/04/1994
OBSERVACIONES: LA DISPONIBILIDAD AL CORTE CORRESPONDE AL SALDO INICIAL DEL 31 DE MARZO DE 2011 MAS RENDIMIENTOS MENOS EGRESOS DEL PERIODO ABRIL-JUNIO DE 2011.</t>
  </si>
  <si>
    <t>DESTINO: EL CONTAR CON EL FIDEICOMISO DE ADMINISTRACIÓN E INVERSIÓN PARA EL MANEJO DEL FONDO DE AHORRO DE LOS TRABAJADORES DEL FONDO DE CULTURA ECONÓMICA, NOS PERMITIÓ DAR CUMPLIMIENTO A LO PACTADO EN LA CLÁUSULA QUINCUAGÉSIMA DEL CONTRATO COLECTIVO DE TRABAJO DEL SUTFCE. EN EL PERIODO DICIEMBRE 2009 - NOVIEMBRE 2010, SE ALCANZÓ COMO META $ 3,346,354.45(IMPORTE NETO), EN LA PRIMERA QUINCENA DE DICIEMBRE SE ENTREGÓ EL FONDO DE AHORRO.
CUMPLIMIENTO DE LA MISIÓN:
ENTREGAR A CADA UNO DE LOS FIDEICOMISARIOS LA PARTE QUE LE CORRESPONDA DEL PATRIMONIO DEL FIDEICOMISO EN LA FECHA DE LA LIQUIDACIÓN ANUAL O AL TÉRMINO DE SU RELACIÓN DE TRABAJO CON LA FIDEICOMITENTE. OTORGAR PRÉSTAMOS A LOS FIDEICOMISARIOS.</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</si>
  <si>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BALANCE Y ESTADO DE RESULTADOS.</t>
  </si>
  <si>
    <t>DESTINO: IMPRESION DE EDICIONES NUEVAS, REIMPRESIONES DE LIBROS Y MATERIALES DE APOYO.
CUMPLIMIENTO DE LA MISIÓN:
LOS RECURSOS SON UTILIZADOS PARA EFECTUAR LOS PAGOS QUE APOYEN LA EDICION, IMPRESION, PUBLICACION, DISTRIBUCION Y COMERCIALIZACION DE LOS LIBROS QUE INTERESAN AL SUBSISTEMA DGETI Y PROCEDER A LA ADQUISICION DE LOS MATERIALES Y EQUIPO NECESARIO PARA EL CUMPLIMIENTO DEL OBJETO DEL CONVENIO 853-3.</t>
  </si>
  <si>
    <t>APORTACIÓN INICIAL:   MONTO: $1,500,000.00   FECHA: 25/06/1992
OBSERVACIONES: LA INFORMACION REPORTADA SE OBTUVO DE LOS ESTADOS DE CUENTA DE BANCOS E INVERSIONES Y DE LA BALANZA DE COMPROBACION DE LA CONTABILIDAD DEL FIDEICOMISO SEP/DGETI/FCE AL 30 DE JUNIO DE 2011.</t>
  </si>
  <si>
    <t>DESTINO: EL CONTAR CON EL FIDEICOMISO PARA EL OTORGAMIENTO Y PAGO DE PRIMAS DE ANTIGÜEDAD DE SU PERSONAL Y LOS BENEFICIARIOS QUE ESTOS DESIGNEN EN SU CASO, NOS PERMITIÓ DAR CUMPLIMIENTO A LO ESTABLECIDO EN EL ARTICULO 162 DE LA LEY FEDERAL DEL TRABAJO, ALCANZANDO COMO META AL 31 DE DICIEMBRE DEL 2010, UN PATRIMONIO DE $2,516,225.48
CUMPLIMIENTO DE LA MISIÓN: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t>
  </si>
  <si>
    <t>APORTACIÓN INICIAL:   MONTO: $46,980,846.00   FECHA: 28/03/1990
OBSERVACIONES: EL IMPORTE DE LA APORTACIÓN INICIAL ESTA EN VIEJOS PESOS. EL SOPORTE DOCUMENTAL INCLUYE: BALANCE Y ESTADO DE RESULTADOS.</t>
  </si>
  <si>
    <t>DESTINO: EL CONTAR CON EL FIDEICOMISO PARA CUBRIR INDEMNIZACIONES LEGALES POR DESPIDO, EN FAVOR DEL PERSONAL DE PLANTA Y LOS BENEFICIARIOS QUE ESTOS DESIGNEN EN SU CASO, NOS PERMITIÓ DAR CUMPLIMIENTO A LO ESTABLECIDO EN EL ARTICULO 50 DE LA LEY FEDERAL DEL TRABAJO, ALCANZANDO COMO META AL 31 DE DICIEMBRE DEL 2010, UN PATRIMONIO DE $94,250.19
CUMPLIMIENTO DE LA MISIÓN:
CUBRIR LAS OBLIGACIONES QUE TIENE LA ENTIDAD PARA CON SU PERSONAL EN CASO DE DESPIDO DE ACUERDO A LO QUE ESTABLECE EL ARTÍCULO 50 DE LA LEY FEDERAL DEL TRABAJO.</t>
  </si>
  <si>
    <t>APORTACIÓN INICIAL:   MONTO: $185,007,660.00   FECHA: 28/03/1990
OBSERVACIONES: EL IMPORTE DE LA APORTACIÓN INICIAL ESTA EN VIEJOS PESOS. EL SOPORTE DOCUMENTAL INCLUYE: BALANCE Y ESTADO DE RESULTADOS.</t>
  </si>
  <si>
    <t>DESTINO: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
CUMPLIMIENTO DE LA MISIÓN:
FOMENTO Y PROMOCIÓN DE LA INDUSTRIA CINEMATOGRÁFICA NACIONAL BRINDANDO APOYOS FINANCIEROS EN BENEFICIO DE PRODUCTORES DE PELÍCULAS MEXICANAS, Y, PAGO DE VARIOS GASTOS DE OPERACIÓN.</t>
  </si>
  <si>
    <t>APORTACIÓN INICIAL:   MONTO: $35,000,000.00   FECHA: 02/12/1997
OBSERVACIONES: EL SALDO FINAL DEL EJERCICIO FISCAL ANTERIOR CORRESPONDE A LA DISPONIBILIDAD AL 31 DE MARZO DE 2011. EL IMPORTE DE LOS CONCEPTOS DE INGRESOS Y EGRESOS, CORRESPONDEN AL PERÍODO ABRIL-JUNIO 2011; EL MONTO DEL RUBRO "SALDO NETO DEL PERÍODO A INFORMAR" SE REFIERE A LA DISPONIBILIDAD FINAL AL 30 DE JUNIO DE 2011. LA "DISPONIBILIDAD A DICIEMBRE DE 2009" SE REFIERE A LA DISPONIBILIDAD AL 31 DE MARZO DE 2011</t>
  </si>
  <si>
    <t>DESTINO: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
CUMPLIMIENTO DE LA MISIÓN:
APOYOS FINANCIEROS OTORGADOS A PRODUCTORES DE PELÍCULAS MEXICANAS; COMPROMISOS POR EJERCER, Y GASTOS VARIOS.</t>
  </si>
  <si>
    <t>APORTACIÓN INICIAL:   MONTO: $30,000,000.00   FECHA: 22/08/2001
OBSERVACIONES: EL IMPORTE DEL SALDO DEL EJERCICIO FISCAL ANTERIOR CORRESPONDE A LA DISPONIBILIDAD AL 31 DE MARZO DE 2011, EL MONTO DE LOS INGRESOS ACUMULADOS Y EGRESOS ACUMULADOS CORRESPONDEN AL PERÍODO ABRIL-JUNIO 2011; EL SALDO NETO DEL PERÍODO A INFORMAR SE REFIERE A LA DISPONIBILIDAD FINAL AL 30 DE JUNIO DE 2011.DISPONIBILIDAD A DICIEMBRE 2009 SE REFIERE A LA DISPONIBILIDAD AL 31 DE MARZO 2011</t>
  </si>
  <si>
    <t>DESTINO: EN EL TRIMESTRE QUE SE REPORTA NO SE PRESENTÓ NINGUN SUPUESTO DE PENSION POR JUBILACIÓN.
CUMPLIMIENTO DE LA MISIÓN:
PAGO DE GASTOS ADMINISTRATIVOS A LA FIDUCIARIA, ASÍ COMO EL PAGO DE PRIMA DE ANTIGÜEDAD QUE CANAL 22 OTORGA A LOS TRABAJADORES QUE SON SEPARADOS DE SU ENCARGO EN LA TELEVISORA, DE CONFORMIDAD CON LA LEY FEDERAL DEL TRABAJO. EN EL MONTO DE $251,158.62 ADEMAS DE LOS GASTOS ADMINISTRATIVOS POR $5,858.83 SE INCLUYE UN EGRESO DE PAGO DE PRIMA DE ANTIGUEDAD POR $245,299.79.</t>
  </si>
  <si>
    <t>APORTACIÓN INICIAL:   MONTO: $320,332.00   FECHA: 12/01/2004
OBSERVACIONES: CABE COMENTAR, QUE LOS ESTADOS DE CUENTA QUE EMITE LA FIDUCIARIA SON DE MANERA MENSUAL Y DE FORMA ACUMULADA, POR LO QUE SE ADJUNTAN LOS DOCUMENTOS: RESUMEN EJECUTIVO, INFORME, BALANCE GENERAL, ESTADO DE RESULTADOS, COMPOSICIÓN DE RENDIMIENTOS, NOTAS AL BALANCE, ESTADOS DE CUENTA (GENERAL,JUBILACION,ANTIG Y ANTIG-SIND), COMPOSICIÓN DE LA CARTERA, RETIRO POR $245,299.79 , RETIRO POR $25,224.94 Y FACTURA DE VALUACIÓN ACTUARIAL POR $49,822.00 .</t>
  </si>
  <si>
    <t>DESTINO: SE CONTINÚA CON LA CATALOGACIÓN DE LAS COLECCIONES DOCUMENTALES.
CUMPLIMIENTO DE LA MISIÓN: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t>
  </si>
  <si>
    <t>APORTACIÓN INICIAL:   MONTO: $300,000,000.00   FECHA: 16/10/1986
OBSERVACIONES: EN EL MES DE JUNIO EL INAH TRANSFIRIO UN MILLON DE PESOS PARA ESTE FIDEICOMISO, EN VIRTUD QUE DICHA CANTIDAD ESTABA PRESUPUESTADA EN DICHO MES PARA EL MISMO.</t>
  </si>
  <si>
    <t>DESTINO: EN LA SESIÓN ORDINARIA DEL 16 DE ABRIL DE 2010, SE ACORDARON INSTRUCCIONES DE PAGO, PARA LA REALIZACIÓN DE TRABAJOS.
CUMPLIMIENTO DE LA MISIÓN:
CONSECUCIÓN DE LA SEGUNDA Y TERCERA ETAPA DEL PROYECTO.</t>
  </si>
  <si>
    <t>DESTINO: LA MISIÓN Y FINES SE HAN CUMPLIDO AL SEGUNDO TRIMESTRE DE 2011 MEDIANTE LA ASISTENCIA DE UN TOTAL DE 31,584 VISITANTES: 7 VISITAS GUIADAS, CON 135 ASISTENTES; 57 PLANTELES EN VISITAS ESCOLARES; 2,425 NIÑOS Y PROFESORES; 12 TALLERES (NIÑOS-PADRES) CON 1,050 PERSONAS; 19 TALLERES ARTESANOS PARA 153 PERSONAS; 34 TALLERES ESPECIALES ABIERTOS CON 527 ASISTENTES, 61 PROYECCIONES DE VIDEODOCUMENTALES, 1,443 PERSONAS, 34 SESIONES CUENTACUENTOS CON 954 PERSONAS Y 3 EXPOSICIONES TEMPORALES
CUMPLIMIENTO DE LA MISIÓN:
DEBIDO A QUE EN EL AÑO 2010 NO SE EFECTUARON APORTACIONES AL FIDEICOMISO SE APLICO AL PAGO DE ADEUDOS CONTRAIDOS POR CONCEPTO DE HONORARIOS DE 2010</t>
  </si>
  <si>
    <t>APORTACIÓN INICIAL:   MONTO: $7,000,000.00   FECHA: 06/11/2006
OBSERVACIONES: LAS CIFRAS PRELIMINARES PRESENTADAS ES INFORMACIÓN PROPORCIONADA POR LA DIRECCIÓN OPERATIVA DEL FIDEICOMISOS DEL MUSEO Y POR LO TANTO SON SU RESPONSABILIDAD, ASÍ COMO LAS CONSIGNADAS EN LOS ESTADOS FINANCIEROS Y EN LAS CIFRAS CONCILIADORAS. LA DISPONIBILIDAD POR LA CANTIDAD DE $18,475,015.12, CORRESPONDE AL 30 DE JUNIO DE 2011 E INCLUYE LAS CANTIDADES CORRESPONDIENTES A BANCOS, DEUDORES DIVERSOS, EXISTENCIAS EN PODER DEL FIDUCIARIO Y VENTA DE SERVICIOS.</t>
  </si>
  <si>
    <t>DESTINO: LA CONSTRUCCION DEL AUDITORIO DEL LANGEBIO REPORTA UN AVANCE FISICO DEL 100 % Y UN AVANCE FINANCIERO DEL 100%. LA OBRA COMPLEMENTARIA DEL AUDITORIO AVANCE FISICO 0% Y AVANCE FINANCIERO 0% POR INICIAR.
CUMPLIMIENTO DE LA MISIÓN:
CONCLUSIÓN DE LA CONSTRUCCIÓN DEL EDIFICIO "C" AUDITORIO. AVANCE FÍSICO Y FINANCIERO DEL 100%. LA CONSTRUCCION DEL AUDITORIO HA CONCLUIDO, Y LA OBRA COMPLEMENTARIA AL AUDITORIO Y AL PLAN MAESTRO DEL LANGEBIO, LA SECRETARIA DE OBRA PUBLICA SE ENCUENRA EN PROCESO DE LICITACION DE ESTA ETAPA DE OBRA, LO ANTERIOR A FIN DE LOGRAR LA FUNCIONALIDAD DE LOS TRES EDIFICIOS QUE INTEGRAN LAS INSTALACIONES DEL LANGEBIO, TALES COMO EL ESPACIO PARA SU ESTACIONAMIENTO PROPIO, ACCESOS Y VIALIDADES, SALIDAS DE EMERGENCIA, ILUMINACION EXTERIOR POR ACCESO DESDE LA CARRETERA, INTERCONEXION ENTRE EL AUDITORIO Y UNIDADES DEL CINVESTAV A TRAVES DE VIDEOCONFERENCIA.</t>
  </si>
  <si>
    <t>APORTACIÓN INICIAL:   MONTO: $12,000,000.00   FECHA: 12/01/2005
OBSERVACIONES: EN ESTE TRIMESTRE HUBO INGRESOS POR CONCEPTO DE INTERESES Y PAGOS DE LA ESTIMACION 1 CONTRATO SOP/EDIF/EP/AD/RF/2011-020 Y ESTIMACION 16 CONTRATO SOP/GEGTO/ED/PA/LP/RF/2009-026</t>
  </si>
  <si>
    <t>DESTINO: FORTALECER Y DESARROLLAR UNA ESTRUCTURA DE PLANEACIÓN Y PARTICIPACIÓN ORGANIZADA EN MATERIA DE CULTURA FÍSICA Y DEPORTE; DESARROLLAR INFRAESTRUCTURA Y EQUIPAMIENTO RELACIONADO CON LA CULTURA FÍSICA Y EL DEPORTE Y TODAS AQUELLAS ACCIONES INHERENTES A DICHO RUBRO QUE SEAN AUTORIZADAS POR EL COMITÉ TÉCNICO;
CUMPLIMIENTO DE LA MISIÓN:
LOS RECURSOS EROGADOS SE EJERCIERON PARA LAS SIGUIENTES OBRAS:"POLIDEPORTIVO UNIDAD DEPORTIVA VALLE DORADO ENSENADA, BAJA CALIFORNIA." "PISTA SINTÉTICA DE ATLETISMO UNIDAD DEPORTIVA EUFRASIO SANTANA, TECATE" "GIMNASIO DE HALTEROFILIA, POBLADO GUADALUPE VICTORIA, MEXICALI, BAJA CALIFORNIA".</t>
  </si>
  <si>
    <t>DESTINO: FORTALECER EL DESARROLLO DEL DEPORTE PARA FOMENTAR LA ESTRUCTURA DE PLANEACIÓN Y PARTICIPACIÓN ORGANIZADA EN MATERIA DE DEPORTE Y CULTURA FÍSICA, LO CUAL IMPLICA, DE MANERA ENUNCIATIVA MÁS NO LIMITATIVA, LA EJECUCIÓN DE LAS SIGUIENTES ACCIONES:
CUMPLIMIENTO DE LA MISIÓN:
EL CONCEPTO DE EGRESOSO QUE SE REPORTA SE DETALLA EN LOS ESTADOS FINANCIEROS DE INGRESOS Y EGRESOSO DE LOS MESES DE ABRIL, MAYO Y JUNIO DE 2011 QUE SE ANEXAN AL PRESENTE INFORME</t>
  </si>
  <si>
    <t>DESTINO: APOYAR LA CONSTRUCCIÓN Y EQUIPAMIENTO DE INFRAESTRUCTURA DEPORTIVA DIRIGIDA A LA POBLACIÓN DEL ESTADO DE GUANAJUATO Y, EN ESPECÍFICO, A LAS PERSONAS CON ALGÚN TIPO DE DISCAPACIDAD.
CUMPLIMIENTO DE LA MISIÓN:
LAS APORTACIONES ESTÁN IDENTIFICADAS EN LA CUENTA CONTABLE DE PAGO A FIDEICOMISARIOS, SIN EMBARGO ESTAMOS A LA ESPERA DE QUE SE DETALLE QUIÉN REALIZÓ ESTA APORTACIÓN Y EL CONCEPTO EN EL QUE DEBERÁ EJERCERSE.</t>
  </si>
  <si>
    <t>APORTACIÓN INICIAL:   MONTO: $5,000,000.00   FECHA: 22/10/2009
OBSERVACIONES: SE INGRESA DOCUMENTACIÓN CORRESPONDIENTE AL SEGUNDO TRIMESTRE DE 2011</t>
  </si>
  <si>
    <t>DESTINO: SE TUVO COMO FIN PRIMORDIAL LA ADMINISTRACIÓN DE LOS RECURSOS QUE DESTINA EL FIDEICOMITENTE CON EL OBJETO DE ADQUIRIR MATERIAL DEPORTIVO PARA EL EVENTO DENOMINADO “WORLD CUP IN SHOTGUN ACAPULCO 2010”.
CUMPLIMIENTO DE LA MISIÓN:
SE EJERCIO EL RECURSO PARA APOYO ECONÓMICO PARA LA ADQUISICIÓN DEL SIGUIENTE MATERIAL DEPORTIVO: DOS EQUIPOS PARA FOSA OLÍMPICA Y DOBLE FOSA, DOS EQUIPOS PARA SKEET Y DOS EQUIPOS AUTOMATIC RS7000 PARA FOSA Y SKEET.</t>
  </si>
  <si>
    <t>APORTACIÓN INICIAL:   MONTO: $1,500,000.00   FECHA: 28/12/2009
OBSERVACIONES: ESTE FIDEICOMISO NO REPORTA MOVIMIENTOS EN EL PERIODO QUE CORRESPONDE AL SEGUNDO TRIMESTRE TODA VEZ DEL REMANENTE QUE PRESENTÓ EL PATRIMONIO DEL FIDEICOMISO, YA FUERON REINTEGRADOS A LA TESORERÍA DE LA FEDERACIÓN. SE ANEXA ESTADO DE CUENTA CON EL QUE SE PUEDE OBSERVAR EL SALDO EN CEROS DE LA CUENTA. UNA VEZ QUE SE CUENTE CON EL DOCUMENTO QUE FORMALICE LA EXTINCIÓN DEL FIDEICOMISO SE RELIZARÁ SU PROCEDIMIENTO PARA DAR DE BAJA LA CLAVE DE ESTE FIDEICOMISO, TODA VEZ QUE HASTA EL 30 D EJUNIO DEL PRESENTE AÑO SE CUMPLIO CON LA OBLIGACIÓN ESTABLECIDA EN LA CLAUSULA QUINTA DEL CONVENIO DE COORDINACIÓN Y COLANORACIÓN CELEBRADO ENTRE CONADE Y EL GOBIERNO DEL ESTADO DE GUERERO</t>
  </si>
  <si>
    <t>DESTINO: FORTALECER EL DESARROLLO DEL DEPORTE PARA FOMENTAR LA ESTRUCTURA DE PLANEACIÓN Y PARTICIPACIÓN ORGANIZADA EN MATERIA DE DEPORTE Y CULTURA FÍSICA
CUMPLIMIENTO DE LA MISIÓN:
SE DETALLAN LOS EGRESOS DEL PERIODO A REPORTAR EN EL ARCHIVO ANEXO</t>
  </si>
  <si>
    <t>APORTACIÓN INICIAL:   MONTO: $25,000,000.00   FECHA: 08/10/2009
OBSERVACIONES: SE INGRESA DOCUMENTACIÓN DEL PERIODO CORRESPONDIENTE AL SEGUNDO TRIMESTRE DE 2011</t>
  </si>
  <si>
    <t>DESTINO: IMPULSAR LA CONSTRUCCIÓN, REMODELACIÓN, REHABILITACIÓN, AMPLIACIÓN, ADECUACIÓN Y EQUIPAMIENTO DE INSTALACIONES, ASÍ COMO LA INFRAESTRUCTURA DEPORTIVA ADECUADA QUE CUMPLA CON LOS ESTÁNDARES QUE MARCA LA NORMATIVIDAD PARA LA EJECUCIÓN DE TODAS Y CADA UNA DE LAS DISCIPLINAS INVOLUCRADAS EN EL DESARROLLO DE ESTA JUSTA DEPORTIVA.
CUMPLIMIENTO DE LA MISIÓN:
SE DETALLA EN EL CUADRO DE AVANCE FISICO Y FINANCIERO QUE SE ADJUNTA AL PRESENTE INFORME</t>
  </si>
  <si>
    <t>APORTACIÓN INICIAL:   MONTO: $360,000,000.00   FECHA: 13/06/2008
OBSERVACIONES: SE INGRESA LA INFORMACIÓN Y DOCUMENTACIÓN CORRESPONDIENTE AL SEGUNDO TRIMESTRE DE 2011.</t>
  </si>
  <si>
    <t>DESTINO: SE EJERCIERON LOS RECURSOS AL 100% PARA: EQUIPAMIENTO DEPORTIVO –ECATEPEC- 1ª ETAPA DE REHABILITACIÓN DE LA UNIDAD DEPORTIVA "CESAR CAMACHO QUIROZ" MUNICIPIO DE COACALCO. REHABILITACIÓN DE LA ALBERCA, COMEDOR Y ACCESO A LA ENTRADA PRINCIPAL DE LA UNIDAD DEPORTIVA "JUAN FERNÁNDEZ ALBARRÁN". -IMCUFIDE-
CUMPLIMIENTO DE LA MISIÓN:
LAS EROGACIONES SE ENCUENTAN IDENTIFICADAS COMO PAGOS A ACREEDORES, SIN EMBARGO ESTAMOS A LA ESPERA DE QUE SE INFORME EL CONCEPTO POR EL QUE SE EJERCIERON LOS RECURSOS.</t>
  </si>
  <si>
    <t>APORTACIÓN INICIAL:   MONTO: $10,000,000.00   FECHA: 22/10/2009
OBSERVACIONES: SE INGRESA INFORMACIÓN CORRESPONDIENTE AL SEGUNDO TRIMESTRE DE 2011</t>
  </si>
  <si>
    <t>DESTINO: SE LLEVÓ A CABO CON ÉXITO EL DESARROLLO, ORGANIZACIÓN E INFRAESTRUCTURA DEPORTIVA DE LOS II JUEGOS DEPORTIVOS CENTROAMERICANOS Y DEL CARIBE 2009
CUMPLIMIENTO DE LA MISIÓN:
PARA ESTE PERIODO NO SE REPORTAN EGRESOS.</t>
  </si>
  <si>
    <t>APORTACIÓN INICIAL:   MONTO: $36,963,000.00   FECHA: 07/09/2009
OBSERVACIONES: SE INGRESA DOCUMENTACIÓN CORRESPONDIENTE AL SEGUNDO TRIMESTRE DE 2011</t>
  </si>
  <si>
    <t>DESTINO: SE DESARROLLÓ LA INFRAESTRUCTURA Y EQUIPAMIENTO RELACIONADO CON EL DEPORTE Y TODAS AQUELLAS ACCIONES INHERENTES A DICHO RUBRO, EN EL ESTADO DE SINALOA, QUE FUERON AUTORIZADOS POR EL COMITÉ TÉCNICO.
CUMPLIMIENTO DE LA MISIÓN:
NO SE EJERCIERON RECURSOS AL PERIODO QUE SE REPORTA.</t>
  </si>
  <si>
    <t>APORTACIÓN INICIAL:   MONTO: $10,000,000.00   FECHA: 12/10/2009
OBSERVACIONES: SE INGRESA DOCUMENTACIÓN CORRESPONDIENTE AL SEGUNDO TRIMESTRE</t>
  </si>
  <si>
    <t>DESTINO: EL EJERCICIO DE LOS RECURSOS SE REPORTA PARA DESARROLLAR LA INFRAESTRUCTURA DEPORTIVA EL PROYECTO DENOMINADO UNIDAD POLIDEPORTIVO QUE SE LLEVA A CABO EN LA ENTIDAD FEDERATIVA
CUMPLIMIENTO DE LA MISIÓN: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</si>
  <si>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APORTACIÓN INICIAL:   MONTO: $60,000,000.00   FECHA: 14/10/2009
OBSERVACIONES: SE IMPOSIBILITA EL INGRESAR LA INFORMACIÓN AL SISTEMA, TODA VEZ QUE ESTA UNIDAD ADMINISTRATIVA NO CUENTA CON LA INFORMACIÓN QUE CORRESPONDE A ESTE SEGUNDO TRIMESTRE. SE HACE DEL CONOCIMIENTO QUE HASTA LAS 19:00 HRS DEL 15 DE JULIO DEL 2011 Y, PESAR DE HABER SOLICITADO CON ANTELACIÓN A LA ENTIDAD FEDERATIVA LOS ESTADOS DE CUENTA Y/O FINANCIEROS DEL PATRIMONIO DE ESTE FIDEICOMISO, NO FUE CUMPLIDO ESTE REQUERIMIENTO, POR LO QUE ESTA UNIDAD ADMINISTRATIVA SE VE IMPOSIBILITADA EN INGRESAR LA INFORMACIÓN CORRESPONDIENTE AL SEGUNDO TRIMESTRE DEL PRESENTE EJERCICIO FISCAL.SE ANEXAN LOS OFICIOS QUE HACEN CONSTAR LA SOLICITUD DE LA INFORMACIÓN YA MENCIONADA</t>
  </si>
  <si>
    <t>DESTINO: NO SE EJERCIERON RECURSOS AL PERIODO QUE SE REPORTA
CUMPLIMIENTO DE LA MISIÓN: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t>
  </si>
  <si>
    <t>APORTACIÓN INICIAL:   MONTO: $100,000,000.00   FECHA: 27/11/2009
OBSERVACIONES: SE INGRESA DOCUMENTACIÓN CORRESPONDIENTE AL SEGUNDO TRIMESTRE DE 2011</t>
  </si>
  <si>
    <t>DESTINO: CREAR ALIANZA ESTRATÉGICA CON LA CDI MEDIANTE LA IMPLEMENTACIÓN DE UN PLAN PILOTO QUE CONSISTE EN RENOVAR EL EQUIPAMIENTO Y DIVERSAS ACCIONES DE MANTENIMIENTO EN 42 ALBERGUES ESCOLARES INDÍGENAS, DISTRIBUIDOS EN LOS ESTADOS DE CHIAPAS, OAXACA, PUEBLA Y VERACRUZ, BENEFICIANDO A 17 MUNICIPIOS Y 42 COMUNIDADES INDÍGENAS.
CUMPLIMIENTO DE LA MISIÓN: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</si>
  <si>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30 DE JUNIO DE 2011,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</si>
  <si>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DESTINO: SE ESTAN LLEVANDO A CABO TRABAJOS DE RESTAURACIÓN EN EL EX CONVENTO DE SANTO DOMINGO DE GUZMÁN.
CUMPLIMIENTO DE LA MISIÓN:
TRABAJOS DE RESTAURACIÓN Y ADECUACIÓN DEL EX CONVENTO DE SANTO DOMINGO DE GUZMÁN EN SAN CRISTÓBAL DE LAS CASAS.</t>
  </si>
  <si>
    <t>DESTINO: SE HAN ENTREGADO LOS RECURSOS REMANENTES DE LA CUENTA DEL CONTRATO Y DE LA SUBCUENTA
CUMPLIMIENTO DE LA MISIÓN:
EL FIDEICOMISO SE ENCUENTRA EN PROCESO DE EXTINCIÓN.</t>
  </si>
  <si>
    <t>DESTINO: NO EXISTEN NI LA MISIÓN NI LOS FINES, YA QUE EL FIDEICOMISO SE ENCUENTRA EN PROCESO DE EXTINCIÓN.
CUMPLIMIENTO DE LA MISIÓN:
LA SUBCUENTA NO PRESENTA MOVIMIENTOS. ADEMÁS DE QUE EL FIDEICOMISO SE ENCUENTRA EN PROCESO DE EXTINCIÓN, MOTIVO POR EL CUAL NO SE PRESENTA DESTINO DE LOS RECURSOS.</t>
  </si>
  <si>
    <t>DESTINO: OTORGAR, POR UNICA VEZ, AL MAESTRO EN PROPIEDAD Y SIN COSTO ALGUNO PARA ESTE, UN EQUIPO DE COMPUTO PARA TODOS LOS MIEMBROS DEL PERSONAL DOCENTE CON PLAZA DE BASE EN ACTIVO, AL SERVICIO DE LA EDUCACIÓN BÁSICA, AFILIADOS AL SINDICATO NACIONAL DE TRABAJADORES DE LA EDUCACIÓN Y ADSCRITOS A LA ADMINISTRACIÓN FEDERAL DE SERVICIOS EDUCATIVOS EN EL DISTRITO FEDERAL. A LA FECHA SE HAN ENTREGADO 49,178 COMPUTADORAS A DOCENTES DE EDUCACIÓN BÁSICA, DE ESTAS 21,817 COMPUTADORAS SE HAN ENTREGADO EN 2011.
CUMPLIMIENTO DE LA MISIÓN:
PAGO DE COMISIONES AL MANDATARIO POR $162,487.00 PAGO PARA ADQUISICIÓN DE EQUIPO DE COMPUTO $33,589,463.92</t>
  </si>
  <si>
    <t>DESTINO: LA MISIÓN Y LOS FINES QUE TIENE ENCOMENDADOS EL MANDATO, SE CUMPLIERON CABALMENTE EN EL SEGUNDO TRIMESTRE DE 2011, A TRAVÉS DE LOS EVENTOS PRESENTADOS Y QUE SE MENCIONAN EN EL PUNTO DESTINO DE LOS RECURSOS DEL PRESENTE INFORME.
CUMPLIMIENTO DE LA MISIÓN:
LOS RECURSOS APLICADOS AL 1ER TRIMESTRE DE 2011 CONSISTIERON EN SERVICIOS Y MATERIALES PARA EL MONTAJE DE LAS EXPOSICIONES Y EL NÚM. DE VISITANTES QUE SE MENCIONAN: 100 AÑOS DE LA UNAM, CON 5,627 VISITANTES; J.C OROZCO 37,510; FERNANDO DE SZYSZLO CON 13,043 VISITANTES; FLOR GARDUÑO TRILOGÍA 15,435; ANNETTE MESSAGER 7,804; EL ACERVO PECTÓRICO Y EDIFICIO RECIBIERON 4,246 VISITANES.EL TOTAL DE VISITANTES ATENDIDOS EN EL PERIODO ENERO-MARZO DE 2011, FUE DE 82,665.</t>
  </si>
  <si>
    <t>APORTACIÓN INICIAL:   MONTO: $2,202,000.00   FECHA: 14/03/1994
OBSERVACIONES: POR DISPOSICIÓN DE LA SHCP Y PARA DAR CUMPLIMIENTO A LA NORMATIVIDAD, SE INTEGRAN A LAS CIFRAS DEL CONACULTA LAS DE LA UNAM POR SER AMBOS RECURSOS FEDERALES Y SE DETALLA SU COMPOSICIÓN EN LOS ESTADOS FINANCIEROS Y EN LAS CIFRAS CONCILIADORAS (CIFRAS PRELIMINARES). LA DISPONIBILIDAD QUE SE CONSIGNA ES AL 30 DE JUNIO DE 2011 POR UN MONTO DE $689,110.00</t>
  </si>
  <si>
    <t>DESTINO: EL CUMPLIMIENTO DE LA MISIÓN Y FINES CONSISTIÓ PARA 2011 SE REFLEJA EN: EL ESTABLECIMIENTO DE LA META DE OTORGAMIENTO DE UN TOTAL DE 1,619 ESTÍMULOS A LA CREACIÓN ARTÍSTICA, A TRAVÉS DE LOS 16 PROGRAMAS CULTURALES QUE TIENE EN OPERACIÓN. AL 30 DE JUNIO SE OTORGARON 1380 ESTÍMULOS, QUE REPRESENTAN EL 86% DE LOS PROGRAMADO
CUMPLIMIENTO DE LA MISIÓN:
DURANTE EL SEGUNDO TRIMESTRE DE 2011, EL FONCA APOYÓ A PROGRAMAS CULTURALES MEDIANTE LOS PROGRAMAS DE ESTÍMULO A LA CREACIÓN ARTÍSTICA CON ALTO IMPACTO SOCIAL, ENTRE LOS CUALES DESTACAN: CREADORES ARTÍSTICOS, EMÉRITOS; FOMENTO Y COINVERSIONES CULTURALES; TRADUCCIÓN DE OBRAS MEXICANAS; BECAS A CREADORES ESCÉNICOS, JÓVENES CREADORES Y MÚSICOS TRADICIONALES, TRADUCCIÓN DE OBRAS MEXICANAS ENTRE OTROS.</t>
  </si>
  <si>
    <t>APORTACIÓN INICIAL:   MONTO: $5,000,000.00   FECHA: 12/03/1989
OBSERVACIONES: EN EL SEGUNDO TRIMESTRE DE 2011 SOLO SE CONSIDERAN LOS RECURSOS PÚBLICOS FEDERALES. EL PATRIMONIO DEL MANDATO TAMBIÉN INCLUYE LOS RECURSOS FEDERALES QUE SE CANALIZAN A TRAVÉS DE SUBFONDOS DE ACUERDO CON LOS ESTADOS FINANCIEROS AL 30 DE JUNIO DE 2011 (CIFRAS PRELIMINARES), LA DISPONIBILIDAD PRESENTADA CORRESPONDE AL 30 DE JUNIO DE 2011, LA CUAL ASCIENDE A $715,766,256.40</t>
  </si>
  <si>
    <t>DESTINO: EN EL PERIODO EN QUE ESTUVO EN FUNCIONAMIENTO SE CUMPLIÓ CON LA MISIÓN Y LOS FINES DEL FIDEICOMISO QUE FUERON EL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
CUMPLIMIENTO DE LA MISIÓN:
EL ACTO JURÍDICO SE EXTINGUÍO EN EL AÑO 2001, SE ESTÁ EN ESPERA DE LA AUTORIZACIÓN DE LA BAJA DE LA CLAVE DE REGISTRO DEL FIDEICOMISO POR PARTE DE LA SECRETARÍA DE HACIENDA Y CRÉDITO PÚBLICO.</t>
  </si>
  <si>
    <t>DESTINO: EN EL SEGUNDO TRIMESTRE DEL 2011 SE DIÓ CONTINUIDAD A LAS ACTIVIDADES DEL XXVIII PERIODO ORDINARIO, A TRAVÉS DE LA ANTENCIÓN DE 8196 USUARIOS OFICIALMENTE INSCRITOS EN 164 SEDES DE ASESORÍA, DISTRIBUIDAS EN 24 ENTIDADES FEDERATIVAS PARTICIPANTES. ESTOS USUARIOS PARTICIPARON EN LA JORNADA NACIONAL DE EVALUACIÓN DEL DOMINGO 26 DE JUNIO (EXÁMENES ESCRITO Y AUDITIVO).
CUMPLIMIENTO DE LA MISIÓN:
ADMINISTRACIÓN DEL PROGRAMA (NÓMINA, SERVICIOS BÁSICOS, GASTOS ADMINISTRATIVOS), OPERACIÓN DEL PROGRAMA (DIFUSIÓN DEL PROGRAMA, INSCRIPCIONES, PROCESO DE EVALUACIÓN, ASESORES Y EXAMINADORES ORALES (SELECCIÓN, CAPACITACIÓN Y ACTUALIZACIÓN), PROYECTOS ESPECIALES (MODELO DE TELEASESORIA PARA DOCENTES)</t>
  </si>
  <si>
    <t>APORTACIÓN INICIAL:   MONTO: $2,490,598.31   FECHA: 29/11/2000
OBSERVACIONES: SE REPORTAN CIFRAS PRELIMINARES CORRESPONDIENTES AL SEGUNDO TRIMESTRE DEL AÑO 2011. EN EL PRIMER TRIMESTRE DEL PRESENTE EJERCICIO SE REPORTÓ LA DISPONIBILIDAD DEL PATRIMONIO A DICIEMBRE DE 2009 CON CIFRAS PRELIMINARES CORRESPONDIENTES AL 4TO TRIMESTRE DEL MISMO AÑO. EN TANTO QUE EN EL PRESENTE TRIMESTRE SE ACTUALIZA LA INFORMACIÓN CON CIFRAS DE LOS ESTADOS FINANCIEROS ANUALES DEL MISMO EJERCICIO (2009)</t>
  </si>
  <si>
    <t>DESTINO: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
CUMPLIMIENTO DE LA MISIÓN:
AMPLIACIÓN DE LA RED EDUSAT; PRODUCCIÓN, TRANSMISIÓN Y COMPRA DE PRODUCCIÓN; RED ESCOLAR; CONSULTORÍA EXTERNA E INVESTIGACIÓN; PRODUCCIÓN EDITORIAL; EDUCACIÓN MEDIA SUPERIOR A DISTANCIA.</t>
  </si>
  <si>
    <t>DESTINO: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
CUMPLIMIENTO DE LA MISIÓN:
1)PROGRAMA AUDIOVISUAL EDUCATIVO; 2)INFORMÁTICA EDUCATIVA; 3)DESARROLLO Y EVALUACIÓN DE CONTENIDOS DE USOS DE MODELOS DE TECNOLOGÍA; 4)CAPACITACIÓN EN EL USO DE LAS TECNOLOGÍAS DE LA INFORMACIÓN Y LA COMUNICACIÓN</t>
  </si>
  <si>
    <t>DESTINO: ESTE FIDEICOMISO SE CONSTITUYÓ COMO GARANTÍA DE PAGO, PARA UN ARRENDAMIENTO FINANCIERO POR LA ADQUISICIÓN DE UN ACELERADOR LINEAL PARA EL ÁREA DE ONCOLOGÍA DEL HOSPITAL.
CUMPLIMIENTO DE LA MISIÓN:
LOS RECURASOS FUERON REGRESADOS A LA TESORERÍA DEL HOSPITAL, EN VIRTUD DE QUE LOS FINES PARA LOS QUE FUÉ CREADO EL FIDEICOMISO HAN SIDO CUMPLIDOS.</t>
  </si>
  <si>
    <t>DESTINO: FUNGIR DE FONDO DE LIQUIDEZ PARA EL PAGO DE UN EQUIPO DE RESONANCIA MAGNÉTICA, PARA EL HOSPITAL GENERAL DE MÉXICO.
CUMPLIMIENTO DE LA MISIÓN:
LOS RECURSOS FUERON INGRESADOS A LA TESORERÍA DEL HGM, EN VIRTUD DE TÉRMINO DEL CONTRATO DE FIDEICOMISO, POR HABER CUMPLIDO SUS FINES.</t>
  </si>
  <si>
    <t>DESTINO: DURANTE EL PERÍODO ENERO JUNIO 2011, NO SE HAN OTORGADO AYUDAS.
CUMPLIMIENTO DE LA MISIÓN:
DURANTE EL PERÍODO ENERO JUNIO 2011 NO SE HAN OTORGADO AYUDAS ECONÓMICAS A JUBILADOS Y PENSIONADOS DEL IMSS E ISSSTE PARA ADQUISICIÓN DE ÓRTESIS, PRÓTESIS Y APARATOS ORTOPÉDICOS.</t>
  </si>
  <si>
    <t>DESTINO: NO EXISTEN METAS REGISTRADAS YA QUE ESTE FIDEICOMISO SE ENCUENTRA EN PROCESO DE EXTINCION.
CUMPLIMIENTO DE LA MISIÓN:
ESTOS RECURSOS SOLO ESTÁN DISPONIBLES PARA LOS GASTOS DE EXTINCIÓN DEL FIDEICOMISO.</t>
  </si>
  <si>
    <t>DESTINO: SE HAN ENTREGADO UN IMPORTE TOTAL DE $3,047,810,336.07 POR CONCEPTO DE APOYOS, DE ACUERDO AL SISTEMA DE PROTECCIÓN SOCIAL EN SALUD, DURANTE EL PERÌODO DE ENERO-JUNIO 2011, SEGUN CUADRO ANEXO DONDE SE DETALLAN LOS PRESTADORES DE SERVICIO QUE HAN RECIBIDO LOS RECURSOS.
CUMPLIMIENTO DE LA MISIÓN:
SE ANEXA CUADRO DE LA INTEGRACION DEL DESTINO DE LOS RECURSOS PROPORCIONADO POR LA UNIDAD RESPONSABLE.</t>
  </si>
  <si>
    <t>DESTINO: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
CUMPLIMIENTO DE LA MISIÓN:
CONSTITUIR CON RECURSOS PROPIOS, EL FONDO PARA EL PAGO DE PRIMAS DE ANTIGÜEDAD AL PERSONAL DEL INSTITUTO DEL FONDO NACIONAL PARA EL CONSUMO DE LOS TRABAJADORES (INFONACOT).</t>
  </si>
  <si>
    <t>APORTACIÓN INICIAL:   MONTO: $202,258,000.00   FECHA: 13/07/1990
OBSERVACIONES: FIDEICOMISO DE PRESTACIONES LABORALES EXPUESTO A LAS FLUCTUACIONES DE LOS MERCADOS FINANCIEROS. EL IMPORTE DE LA APORTACIÓN INICIAL POR $202,258,000.00 ESTA EXPRESADA EN VIEJOS PESOS DEL 13 DE JULIO DE 1990. EXISTE UNA DIFERENCIA DE 0.01 ENTRE EL ESTADO DE CUENTA BANCARIO Y LO CAPTURADO EN EL RENGLON DE RENDIMIENTOS FINANCIEROS DEBIDO A EL REDONDEO DEL BANCO.</t>
  </si>
  <si>
    <t>DESTINO: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
CUMPLIMIENTO DE LA MISIÓN:
CONSTITUIR CON RECURSOS PROPIOS, EL FONDO PARA EL PAGO DE PENSIONES AL PERSONAL DEL INSTITUTO DEL FONDO NACIONAL PARA EL CONSUMO DE LOS TRABAJADORES (INFONACOT).</t>
  </si>
  <si>
    <t>DESTINO: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
CUMPLIMIENTO DE LA MISIÓN:
EROGACIONES POR CONCEPTO DE GASTOS DE ADMINISTRACIÓN, HONORARIOS Y PAGO DE OTROS IMPUESTOS.</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</si>
  <si>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31 DE MAYO DE 2011.</t>
  </si>
  <si>
    <t>DESTINO: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
CUMPLIMIENTO DE LA MISIÓN:
OTORGAR CRÉDITOS PARA LA ADQUISICIÓN DE PREDIOS RÚSTICOS EN EL ESTADO DE CHIAPAS.</t>
  </si>
  <si>
    <t>APORTACIÓN INICIAL:   MONTO: $10,000,000.00   FECHA: 27/04/1995
OBSERVACIONES: CON FECHA 15 DE MARZO DE 2007, SE SUSCRIBIÓ EL CONTRATO DE SUSTITUCIÓN FIDUCIARIA, PASANDO EL SAE A SER EL FIDUCIARIO SUSTITUTO, HASTA EN TANTO LA SHCP DECIDA LA FUSIÓN CON EL DENOMIANDO PROCHIAPAS, SE ANEXA CONVENIO DE SUSTITUCIÓN FIDUCIARIA. EL FIDUCIARIO SAE REPORTA LA INFORMACIÓN FINANCIERA AL 31 DE MAYO DE 2011, ADJUNTA AL PRESENTE.</t>
  </si>
  <si>
    <t>DESTINO: MEDIANTE OFICIO NUM. DEF/DCJF/070/09 DEL 1O DE JULIO DE 2009 DEL SERVICIO DE ADMINISTRACIÓN Y ENAJENACIÓN DE BIENES, EN SU CARÁCTER DE FIDUCIARIO SUSTITUTO DEL FIDEICOMISO PROCHIAPAS INFORMA A LA OFICIALÍA MAYOR DEL REINTEGRO DE RECURSOS POR $251,786.25 MEDIANTE TRANSFERENCIA ELECTRÓNICA DE FONDOS Y FORMATO SAT-16, ASÍ COMO DE COMPLEMENTO EN FORMATO HFMP-1 POR $0.25, PARA SU PROCESO DE EXTINCIÓN.
CUMPLIMIENTO DE LA MISIÓN:
CONTRIBUIR A LA ATENCIÓN DE LAS DEMANDAS AGRARIAS EN EL ESTADO DE CHIAPAS, MEDIANTE EL FINANCIAMIENTO PARA LA ADQUISICIÓN DE TERRENOS RÚSTICOS.</t>
  </si>
  <si>
    <t>APORTACIÓN INICIAL:   MONTO: $14,000,000.00   FECHA: 27/04/1995
OBSERVACIONES: CON FECHA 28 DE FEBRERO DE 2007, SE SUSCRIBIÓ EL CONTRATO DE SUSTITUCIÓN FIDUCIARIA ANTE LA LIQUIDACIÓN DE BANCRI, PASANDO EL SAE A SER FIDUCIARIO SUSTITUTO HASTA EN TANTO LA SHCP DECIDA LA FUSIÓN DE ESTE FIDEICOMISO CON EL DENOMINADO FONDO 95, SE ANEXA CONVENIO DE SUSTITUCIÓN FIDUCIARIA. EL FIDUCIARIO SAE PRESENTÓ LA INFORMACION FINANCIERA AL 30 DE JUNIO DE 2011, QUE SE ADJUNTA AL PRESENTE. ES DE INFORMAR QUE MEDIANTE FORMATO DE DECLARACIÓN GENERAL DE PAGO DE PRODUCTOS Y APROVECHAMIENTOS SAT-16 SE REALIZÓ EL ENTERO DEL PATRIMONIO LÍQUIDO DE ÉSTE FIDEICOMISO A LA TESOFE POR $251786 DEL 29 DE JUNIO 2009, BAJO LA CLAVE 700048 "RECUPERACIONES DE CAPITAL (FONDOS ENTREGADOS EN FIDEICOMISO A FAVOR DE ENTIDADES FEDERATIVAS Y EMPRESAS PÚBLICAS) EN EFECTIVO, SEGUN TRANSFERENCIA ELECTRÓNICA DE FONDOS 090629024026,DEL QUE SE REMITE COPIA.</t>
  </si>
  <si>
    <t>DESTINO: CUMPLIO SUS FINES Y SE FIRMO CONVENIO DE EXTINCION EL 27 DE JULIO DEL 2005. ESTA PENDIENTE DE INICIAR SU BAJA EN EL MODULO DE FIDEICOMISOS DEL PIPP, LO QUE SE PRETENDE INICIAR EN CUANTO SE RECIBAN INDICACIONES SUPERIORES.
CUMPLIMIENTO DE LA MISIÓN:
PROYECTOS PRODUCTIVOS A GRUPOS CAMPESINOS.</t>
  </si>
  <si>
    <t>DESTINO: CUMPLIO SUS METAS Y SE AUTORIZÓ SU EXTINCIÓN, PROPONIENDO COMO FECHA DE FORMALIZACIÓN DEL CONVENIO DE EXTINCIÓN EL 28 DE FEBRERO DE 2006. SE RETOMAN LAS ACCIONES PARA CONCLUIR EL TRÁMITE Y SOLICITAR SU BAJA DE CLAVE DE REGISTRO.
CUMPLIMIENTO DE LA MISIÓN:
REGULARIZACION DE PREDIOS E INDEMNIZACIONES. PARA CUMPLIR LAS OBLIGACIONES JURIDICAS DEL PODER JUDICIAL EN MATERIA DE TIERRAS.</t>
  </si>
  <si>
    <t>DESTINO: SE ADJUNTA EL REPORTE DE METAS ALCANZADAS EN EL SEGUNDO TRIMESTRE DEL EJERCICIO, MISMO QUE INDICA LA NATURALEZA JURIDICA DEL FIDEICOMISO LA NORMATIVIDAD APLICABLE Y LA JUSTIFICACION PARA NO PRESENTAR EN ESTE CASO, EL REGISTRO DE METAS ALCANZADAS DEL FIDEICOMISO PUERTO LOS CABOS.
CUMPLIMIENTO DE LA MISIÓN:
SE ADJUNTA EL REPORTE DE LAS APORTACIONES REALIZADAS Y SU DESTINO DURANTE EL SEGUNDO TRIMESTRE DEL EJERCICIO 2011. EL FIDEICOMISO 193 EFECTUÓ PAGOS A FIFONAFE POR POR LA CANTIDAD DE $245,201.00 MÁS $91,667.00 POR CONCEPTO DEL 5% DE GREEN FEES DEL CAMPO DE GOLF.</t>
  </si>
  <si>
    <t>DESTINO: SE EFECTUÓ LA APORTACIÓN INICIAL Y SE INICIARON LAS DISPERSIONES DE APOYOS QUE SE CONSIGNAN EN LOS ESTADOS FINANCIEROS ADJUNTOS REMITIDOS POR EL FIDUCIARIO AL 31 DE MAYO DE 2011.
CUMPLIMIENTO DE LA MISIÓN:
DE ACUERDO CON EL CONTRATO DE MANDATO, EL MANDATARIO FINANCIERA RURAL ACEPTA LLEVAR A CABO EN NOMBRE Y REPRESENTACIÓN DE "EL MANDANTE", EN ESTE CASO JOVEN EMPRENDEDOR RURAL, PROGRAMA DE LA SRA, LA RECEPCIÓN DE LOS RECURSOS QUE SE LE ENTREGUEN Y DESTINARLOS A LA CONSTITUCIÓN DE LAS GARANTÍAS LÍQUIDAS QUE SE LE INTRUYAN, EMITIENDO AL EFECTO "CONSTANCIAS DE DERECHOS DEL BENEFICIARIO DEL MANDATO" A FAVOR DE LA INSTITUCIÓN FINANCIERA</t>
  </si>
  <si>
    <t>DESTINO: EN EL PRIMER TRIMESTRE NO SE REALIZARON MOVIMIENTOS EN LAS METAS, TODA VEZ QUE AUN SE ESTA EN ESPERA DE DEFINICION POR EL GOBIERNO DEL ESTADO VERACRUZ Y LA S.R.A. POR LAS ESTRATEGIAS DEL PROCESO A SEGUIR EN LA ESCRITURACION Y FIN DEL CONFLICTO. SE ANEXA EL REPORTE DE METAS ALCANZADAS EN EL SEGUNDO TRIMESTRE, DONDE INDICA LOS ANTECEDENTES, LA SITUACION ACTUAL Y LA JUSTIFICACION.
CUMPLIMIENTO DE LA MISIÓN:
NO SE OBTUVIERON RENDIMIENTOS NI SE REALIZARON APORTACIONES, ASI COMO PAGOS O ENTEROS, SE ADJUNTAN LOS ESTADOS FINANCIEROS AL 30 DE JUNIO DE 2011).</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</si>
  <si>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EL TRIMESTRE Y NO ES UNA ENTIDAD. SE REMITEN LOS EDOS. FINANCIEROS A JUNIO DE 2011.</t>
  </si>
  <si>
    <t>DESTINO: EN TERRENOS NAC. PERIODO ENERO-DIC.2010 SE INTEGRARON 2674 EXPEDIENTES, SE DESLINDARON 2335 PREDIOS QUE EQUIVALEN A 118177HECTÁREAS, SE NOTIFICARON 6 ÓRDENES DE PAGO, SE EMITIERON 53 RESOLUCIONES Y SE RESOLVIERON 44 SOLICITUDES DE TITULACIÓN, EN COLONIAS AGRÍCOLAS Y GANADERAS SE INTEGRARON 1558 EXPEDIENTES, SE MIDIERON 1761 LOTES, ASI COMO 43 LOTES REGULARIZADOS.
CUMPLIMIENTO DE LA MISIÓN:
RADICAR A LAS REPRESENTACIONES AGRARIAS Y OFICINAS CENTRALES RECURSOS DEL PROGRAMA FONORDE, PARA LA OPERACIÓN DEL PROGRAMA.</t>
  </si>
  <si>
    <t>APORTACIÓN INICIAL:   MONTO: $1,344,154.79   FECHA: 30/10/1996
OBSERVACIONES: ESTOS RECURSOS CONSTITUYEN POR LEY AGRARIA EL CAPITAL DE TRABAJO PARA REGULARIZAR LOS TERRENOS NACIONALES Y LAS COLONIAS AGRICOLAS Y GANADERAS EN EL TERRITORIO NACIONAL.SE ANEXAN LOS ESTADOS FINANCIEROS PRESENTADOS PARA AUTORIZACIÓN DEL COMITE DE ADMINISTRACION DE FONORDE CON CIFRAS AL 30 DE JUNIO DE 2011, Y LOS ESTADOS DE CUENTA BANCARIOS RESPECTIVOS.</t>
  </si>
  <si>
    <t>DESTINO: SE CUMPLIÓ CON EL OBJETO DEL FIDEICOMISO. SE ENCUENTRA EN PROCESO DE EXTINCIÓN.
CUMPLIMIENTO DE LA MISIÓN:
ENTERO A LA TESOFE POR CONCEPTO DEL SALDO DE LA DISPONIBILIDAD DEL FIDEICOMISO, POR EXTINCIÓN DEL MISMO.</t>
  </si>
  <si>
    <t>APORTACIÓN INICIAL:   MONTO: $63,800,000.00   FECHA: 16/11/2006
OBSERVACIONES: LA INFORMACIÓN FINANCIERA FUE PROPORCIONADA POR LA GERENCIA FIDUCIARIA DE ADMINISTRACIÓN DE NEGOCIOS PÚBLICOS DEL BANCO NACIONAL DE OBRAS Y SERVICIOS PÚBLICOS, S.N.C.(BANOBRAS). EL ÓRGANO INTERNO DE CONTROL EN LA SEMARNAT, LLEVÓ A CABO LA AUDITORÍA 29/2009 A LA DIRECCIÓN GENERAL DE PROGRAMACIÓN Y PRESUPUESTO, MISMA QUE CONSIDERÓ AL FIDEICOMISO EN CUESTIÓN, DE FECHA 21 DE DICIEMBRE DE 2009.</t>
  </si>
  <si>
    <t>DESTINO: SE REPORTARÁN EN CADA CIERRE DE PROYECTO.
CUMPLIMIENTO DE LA MISIÓN:
PROGRAMAS DEDICADOS AL MEJORAMIENTO DEL SISTEMA DE DRENAJE Y SANEAMIENTO DEL VALLE DE MÉXICO.</t>
  </si>
  <si>
    <t>APORTACIÓN INICIAL:   MONTO: $1,000,000.00   FECHA: 25/02/1997
OBSERVACIONES: LAS APORTACIONES PATRIMONIALES CORRESPONDEN A RECURSOS PÚBLICOS FEDERALES, PROVENIENTES DEL DECRETO DE ESTIMULOS FISCALES PUBLICADO EN EL DIARIO OFICIAL DE LA FEDERACIÓN EL 24 DE NOVIEMBRE DE 2004, QUE SE APORTARON AL PATRIMONIO DEL FIDEICOMISO 1928, POR CUENTA Y ORDEN DE LOS GOBIERNOS DEL DISTRITO FEDERAL Y DEL ESTADO DE MÉXICO. DESTINO DE LOS RECURSOS Y REPORTE DEL CUMPLIMIENTO DE LA MISIÓN Y FINES, SE REPORTAN AL TRIMESTRE ANTERIOR, DEBIDO A QUE LA CONAGUA NO ACTUALIZÓ DICHA INFORMACIÓN. LA INFORMACIÓN FUE PROPORCIONADA POR LA SUBGERENCIA DE PROGRAMACIÓN Y PRESUPUESTO DE LA SGAPDS Y LA GERENCIA DE RECURSOS FINANCIEROS DE LA COMISIÓN NACIONAL DEL AGUA.</t>
  </si>
  <si>
    <t>DESTINO: SE CUMPLIÓ CON EL OBJETIVO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
CUMPLIMIENTO DE LA MISIÓN:
GASTO ADMINISTRATIVO; INVERSIÓN; GASTO DE OPERACIÓN DE PROYECTOS Y PROGRAMAS; APOYO A PROYECTOS; APOYO A PROGRAMAS.</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</si>
  <si>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</si>
  <si>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BANCO MONEX, S.A. INSTITUCIÓN DE BANCA MÚLTIPLE, MONEX GRUPO FINANCIERO.</t>
  </si>
  <si>
    <t>DESTINO: CON OFICIO NO. 511.5/0985 DE FECHA 25 DE ABRIL DEL 2011, LA SEMARNAT INFORMA QUE LA SHCP, AUTORIZO EL TRAMITE DE RENOVACIÓN.- ACTUALIZACIÓN 2011 DEL FIDEICOMISO DE ADMINISTRACIÓN, INVERSIÓN Y PAGO NUMERO 013 ANP VALLE DE BRAVO. RESPECTO AL PROCESO EXPROPIATORIO DEL EJIDO NUEVO SAN JUAN ATEZCAPAN EN SU FASE II POR 25-84-24.04 HECTÁREAS, EL 20 DE JUNIO DEL PRESENTE, INGRESO AL ÁREA CORRESPONDIENTE EN LA SECRETARÍA DE LA REFORMA AGRARIA LA SOLICITUD DE EXPROPIACIÓN.
CUMPLIMIENTO DE LA MISIÓN:
NO SE REPORTAN EGRESOS.</t>
  </si>
  <si>
    <t>DESTINO: SE HAN DESARROLLADO LOS 4 JARDINES DEL PARQUE BICENTENARIO, DANDO UNA IMAGEN CONTEXTUAL DEL FIN QUE SE PERSIGUE AL ENTORNO QUE SE TENIA, PUES DE SER UNA REFINERÍA A LO QUE YA ES UN PARQUE ECOLÓGICO. 4 JARDINES DEL PARQUE ESTÁN TERMINADOS, JARDÍN NATURA, JARDÍN VIENTO, JARDÍN TIERRA Y JARDÍN SOL, SE CONTEMPLA UN GRAN ESPACIO JARDINADO CON LAS DIFERENTES ESPECIES DE VEGETACIÓN QUE LO COMPONEN, ASÍ COMO SUS INSTALACIONES Y SERVICIOS ADYACENTES DE QUE SE COMPONE. JARDÍN AGUA ESTA EN PROCESO.
CUMPLIMIENTO DE LA MISIÓN:
PAGOS A LOS CONTS. DGRMIS-DAC-OP-009-2009 Y SU 1ER. 2DO Y 3ER CONV. MOD., DGRMIS-DAC-OP-MANDATO-007-2010 Y SU 1ER Y 2DO CONV. MODIF., Y DGRMIS-DAC-OP-MANDATO-019-2010, Y SU 1ER. CONV. MODIF. CORRESPONDIENTES A LA EMPRESA FONATUR CONSTRUCTORA, S.A. DE C.V. PAGOS A LA EMPRESA III SERVICIOS, S.A. DE C.V., CONTRATOS DGRMIS-DAC-OP-010-2009 Y SU 1ER, 2DO Y 3ER CONV MODIF. DGRMIS-DAC-OP-MANDATO-008-2010 Y SU 1ER, 2DO CONV. MODIF, DGRMIS-DAC-OP-MANDATO-020-2010. A FONATUR OPERADORA PORTUARIA, S.A. DE CV. CONT. DGRMIS-DAC-OP-MANDATO-031-2010 POR OPER. Y MANT. PAGO A CONT. DGRMIS-DAC-OP-MANDATO-035-2010, PAGOS AL PERSONAL CONTS. POR LA SEMARNAT, ENTEROS A TESOFE, POR CONCEPTO DE INTERESES GENERADOS POR LA INV. DE LOS RECURSOS QUE LA SEMARNAT ENTREGÓ EN 2009 POR LA CANT. DE $11,259,667.56 Y POR 2010 LA CANT DE $ 27,235,343.96, ENTRE OTROS, PAGOS A CFE POR CONSUMO DE ENERGÍA ELÉCTRICA Y PAGO HONORARIOS FIDUCIARIOS.</t>
  </si>
  <si>
    <t>APORTACIÓN INICIAL:   MONTO: $433,958,154.00   FECHA: 14/05/2009
OBSERVACIONES: 1. EL MANDATO 2144 PARQUE BICENTENARIO NO CUENTA CON COMITÉ TÉCNICO. 2. EL PERIODO DE FISCALIZACIÓN CORRESPONDE AL EJERCICIO 2009, EL ACTA DE APERTURA PARA LA AUDITORÍA SE LLEVÓ A CABO CON FECHA 1 DE JUNIO DE 2010, POR LA AUDITORÍA SUPERIOR DE LA FEDERACIÓN (ASF).</t>
  </si>
  <si>
    <t>DESTINO: SE REORIENTÓ LA TOMA DE DECISIONES RESPECTO A LA MATRIZ DE PRIORIZACIÓN DE ACCIONES DEL RESOLUTIVO DGGIMAR.710/005819 DE FECHA 19 DE JULIO DE 2010 DERIVADO DE LA DICTAMINACIÓN DEL ESTUDIO DE RIESGO AMBIENTAL DE LAS INSTALACIONES, SUELO Y SUBSUELO DE LA EX UNIDAD INDUSTRIAL FERTIMEX Y PLANTA TEKCHEM, EN VIRTUD DEL JUICIO DE NULIDAD PROMOVIDO POR TEKCHEM, S.A.B. DE C.V. SEMARNAT PROPUSO CONTINUAR CON LAS ACCIONES EN EL “ÁREA DEL VIVERO”.
CUMPLIMIENTO DE LA MISIÓN:
HONORARIOS A LA FIDUCIARIA, COMISIONES BANCARIAS, OTROS GASTOS DE ADMINISTRACIÓN.</t>
  </si>
  <si>
    <t>APORTACIÓN INICIAL:   MONTO: $15,353,864.00   FECHA: 28/11/1994
OBSERVACIONES: NINGUNA.</t>
  </si>
  <si>
    <t>DESTINO: LA CONAGUA SEÑALA QUE SE REPORTARÁN HASTA LA CONCLUSIÓN DEL PROYECTO.
CUMPLIMIENTO DE LA MISIÓN:
GASTOS POR ELABORACIÓN DEL PROYECTO EJECUTIVO Y LA CONSTRUCCIÓN DEL TÚNEL EMISOR ORIENTE, ASÍ COMO LA ADQUISICIÓN DE 6 MAQUINAS TUNELADORAS, LA SUPERVISIÓN EXTERNA, LAS GERENCIAS EXTERNAS PARA LA CONSTRUCCIÓN Y LA ASISTENCIA ESPECIALIZADA EN LOS EQUIPOS EXCAVADORES, ADQUISICIÓN Y RENTA DE TERRENOS PARA LA EXCAVACIÓN DEL TÚNEL, ASÍ COMO DIVERSOS ESTUDIOS, ASESORÍAS Y DICTÁMENES CORRESPONDIENTES AL PROCESO CONSTRUCTIVO DEL TÚNEL EMISOR ORIENTE LOCALIZADO EN EL D.F., ESTADO DE MÉXICO Y ESTADO DE HIDALGO, LOS RECURSOS SON APLICADOS EN LA AMPLIACIÓN DEL SISTEMA DE DRENAJE DE LA ZONA METROPOLITANA DEL VALLE DE MÉXICO, A FIN DE EVITAR INUNDACIONES, ASIMISMO, PARA HACER SUSTENTABLE EL RECURSO HÍDRICO, MEJORANDO EL ABASTECIMIENTO DEL AGUA POTABLE, EVITANDO LA SOBRE EXPLOTACIÓN DE LOS MANTOS ACUÍFEROS E INCREMENTAR LA COBERTURA EN EL RUBRO DE SANEAMIENTO DE AGUAS NATURALES.</t>
  </si>
  <si>
    <t>APORTACIÓN INICIAL:   MONTO: $100,000,000.00   FECHA: 03/08/2009
OBSERVACIONES: INFORMACIÓN PROPORCIONADA POR LA GERENCIA DE LA COORDINACIÓN TÉCNICA DE PROYECTOS DEL VALLE DE MÉXICO DE LA CONAGUA.</t>
  </si>
  <si>
    <t>DESTINO: DURANTE EL SEGUNDO TRIMESTRE DE 2011 LOS APOYOS ESTUVIERON CENTRADOS EN EL PROGRAMA PARA LA CONSERVACIÓN DE ECOSISTEMAS MARINOS, PROGRAMA DE SUSTENTABILIDAD EMPRESARIAL (PROYECTO DE OLLAS SOLARES), PROGRAMA DE LIDERAZGO PARA EL SISTEMA ARRECIFAL MESOAMERICANO, PROYECTO ÁGUILA REAL Y PROYECTOS DEL PROGRAMA DE CONSERVACIÓN. ASIMISMO, SE DESTINARON RECURSOS PARA CUBRIR LOS COSTOS CENTRALES Y LA OPERACIÓN DEL PROGRAMA DE CONSERVACIÓN.
CUMPLIMIENTO DE LA MISIÓN:
DURANTE EL SEGUNDO TRIMESTRE DEL 2011,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EL INVOLUCRAMIENTO DEL SECTOR PRIVADO EN TEMAS DE SUSTENTABILIDAD Y CONSERVACIÓN, EL DESARROLLO DE ALTERNATIVAS DE TECNOLOGÍA RENOVABLE PARA COMUNIDADES RURALES Y LA ATENCIÓN PUNTUAL A TEMAS ESTRATÉGICOS RELACIONADOS CON LA CONSERVACIÓN.</t>
  </si>
  <si>
    <t>DESTINO: SE ORGANIZÓ LA CELEBRACIÓN DE LA XIII SESIÓN DEL CONSEJO ASESOR, COMO ÚNICO FACULTADO PARA LA ENTREGA DE LOS RECURSOS A FAMILIARES DE LAS VÍCTIMAS DE HOMICIDIO. PARA ESTA SESIÓN SE SOMETIÓ A CONSIDERACIÓN DE DICHO CONSEJO 8 EXPEDIENTES EN DÓNDE SE OTORGARAN BENEFICIOS A 10 FAMILIARES.
CUMPLIMIENTO DE LA MISIÓN:
LOS RECURSOS DEL FONDO DE AUXILIO ECONÓMICO SE DESTINAN A LOS FAMILIARES DE LAS VÍCTIMAS DE HOMICIDIO DE MUJERES EN CIUDAD JUÁREZ, CHIHUAHUA, PREVIA REVISIÓN QUE REALIZA EL CONSEJO ASESOR DE LOS EXPEDIENTES QUE INTEGRA LA PROCURADURÍA GENERAL DE JUSTICIA DE CHIHUAHUA A SOLICITUD DE LOS FAMILIARES DE LAS VÍCTIMAS.</t>
  </si>
  <si>
    <t>DESTINO: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
CUMPLIMIENTO DE LA MISIÓN:
PAGO DE DIVERSOS BIENES Y SERVICIOS PARA LA MODERNIZACION DE LAS INSTALACIONES. CABE MENCIONAR LA ADQUISICION DE DIVERSOS EQUIPOS PARA LA DIRECCION GENERAL DE COORDINACION DE SERVICIOS PERICIALES Y EL MANTENIMIENTO, ADECUACION Y CONSERVACION DE DIVERSOS INMUEBLES PROPIEDAD DE LA PGR, ASÍ COMO PROTEGER A LOS BENEFICIARIOS DE LA VÍCTIMA CIVIL.</t>
  </si>
  <si>
    <t>ADMINISTRAR LOS RECURSOS DEL MANDATO A EFECTO DE QUE SEAN APLICADOS POR LA PROCURADURIA PARA PAGAR LAS RECOMPENSAS DE CONFORMIDAD CON LOS ACUERDOS A/255/08 Y A/004/10 DEL PROCURADOR GENERAL DE LA REPUBLICA Y DEMAS DISPOSICIONES APLICABLES</t>
  </si>
  <si>
    <t>DESTINO: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
CUMPLIMIENTO DE LA MISIÓN:
EN EL EJERCICIO DE 2011 SE HAN OTORGADO 2 RECOMPENSAS A PERSONAS QUE COLABORARON CON LA UBICACION Y APREHENSION DE DELINCUENTES RELACIONADOS CON LA DELINCUENCIA ORGANIZADA.</t>
  </si>
  <si>
    <t>DESTINO: EL FONDO DE AHORRO CAPITALIZABLE DE LOS TRABAJADORES OPERATIVOS DEL INACIPE SE INTEGRA DE LAS APORTACIONES DE LOS TRABAJADORES,DEL INACIPE,DEL SINDICATO Y LOS INTERESES QUE GENERA LA INVERSION DE ESTOS RECURSOS AL 30 DE JUNIO DE 2011. ESTE FONDO SE DISTRIBUIRA EN EL MES DE AGOSTO ENTRE LOS TRABAJADORES OPERATIVOS DEL INACIPE.
CUMPLIMIENTO DE LA MISIÓN:
EL OTORGAMIENTO DE LOS RECURSOS A LOS TRABAJADORES OPERATIVOS DEL INSTITUTO NACIONAL DE CIENCIAS PENALES PARA SU BENEFICIO FAMILIAR.</t>
  </si>
  <si>
    <t>APORTACIÓN INICIAL:   MONTO: $28,199.60   FECHA: 01/08/2009
OBSERVACIONES: EL FONDO DE AHORRO CAPITALIZABLE DE LOS TRABAJADORES OPERATIVOS DEL INACIPE SE INTEGRA POR APORATACIONES DE LOS TRABAJADORES, DEL INACIPE, DEL SIDICATO Y LOS INTERESES QUE GENERA LA INVERSIÓN DE ESTOS RECURSOS AL 30 DE JUNIO DE 2011. ESTE FONDO SE DISTRIBUIRA EN EL MES DE AGOSTO ENTRE LOS TRABAJADORES OPERATIVOS DEL INACIPE</t>
  </si>
  <si>
    <t>DESTINO: AL DIA DE HOY LOS RECURSOS HAN SIDO UTILIZADOS TAL Y COMO FUERON DICTAMINADOS. EL PROYECTO DE BIOECONOMIA 2010 ABRIO VENTANILLAS EL 15 DE ABRIL Y YA EMPEZO A TRAVES DE SUS BENEFICIARIOS A PROMOCIONAR Y OPERAR SUS RECURSOS. PARA EL PROYECTO DE LUZ SUSTENTABLE, SE ANUNCIO AL GANADOR EL 10 DE MAYO POR UN MONTO DE 45 MILLONES DE DOLARES.
CUMPLIMIENTO DE LA MISIÓN:
EL PASADO 2 DE JUNIO EN SESION DE COMITE SE APROBO LA SOLCITUD POR 200 MILLONES DE PESOS ADICIONALES PARA LA CONTINUIDAD DEL PROYECTO DE SUSTITUCION DE ELECTRODOMESTICOS PARA EL AHORRO DE ENERGIA SEGUN LO ESTABLECIDO EN EL ACUERDO 32/2011. ESTOS RECURSOS FUERON OBTENIDOS DEL MONTO ASIGNADO AL PROYECTO LUZ SUSTENTABLE</t>
  </si>
  <si>
    <t>APORTACIÓN INICIAL:   MONTO: $600,000,000.00   FECHA: 06/03/2009
OBSERVACIONES: LOS DATOS AQUI REPORTADOS SON DERIVADOS DE LOS REPORTES FINANCIEROS QUE PRESENTA LA FIDUCIARIA BANOBRAS DE MANERA MENSUAL. LOS SALDOS AQUI PRESENTADOS SON AL 3O DE JUNIO DE 2011.</t>
  </si>
  <si>
    <t>DESTINO: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
CUMPLIMIENTO DE LA MISIÓN:
CUBRIR EL GASTO EFECTUADO POR LOS PROYECTOS DE INVESTIGACION CIENTIFICA Y DE DESARROLLO TECNOLOGICO QUE REALIZA EL INSTITUTO DE INVESTIGACIONES ELECTRICAS</t>
  </si>
  <si>
    <t>DESTINO: SE ESTÁ CUMPLIENDO CON EL OBJETIVO DE CREAR LA RESERVA PARA JUBILACIONES AL PERSONAL CUANDO SE REQUIERA.
CUMPLIMIENTO DE LA MISIÓN:
CREAR UNA RESERVA FINANCIERA PARA EL FONDO DE PRIMAS DE ANTIGUEDAD, BENEFICIOS AL RETIRO Y JUBILACIONES PARA EL PERSONAL DEL INSTITUTO DE INVESTIGACIONES ELÉCTRICAS.</t>
  </si>
  <si>
    <t>DESTINO: CONTINUAR APOYANDO LOS PROYECTOS DE INVESTIGACION
CUMPLIMIENTO DE LA MISIÓN:
FINANCIAR PROYECTOS ESPECIFICOS DE INVESTIGACIÓN Y OTROS VINCULADOS A PROYECTOS CIENTIFICOS Y TECNOLOGICOS</t>
  </si>
  <si>
    <t>DESTINO: CONTINUAR CON LAS APORTACIONES QUE PERMITAN CUMPLIR CON LOS BENEFICIOS ESTIPULADOS EN EL PLAN DE PENSIONES
CUMPLIMIENTO DE LA MISIÓN:
CREAR UNA RESERVA QUE PERMITA CUMPLIR CON LOS BENEFICIOS ESTIPULADOS EN EL PLAN DE PENSIONES PARA EL PERSONAL ACTIVO DEL IMP.</t>
  </si>
  <si>
    <t>DESTINO: CONTINUAR CON LAS APORTACIONES QUE PERMITAN CUMPLIR CON LOS BENEFICIOS ESTIPULADOS EN EL PLAN DE PENSIONES.
CUMPLIMIENTO DE LA MISIÓN:
CREAR UNA RESERVA QUE PERMITA CUMPLIR CON LOS BENEFICIOS ESTIPULADOS EN EL PLAN DE PENSIONES PARA EL PERSONAL PENSIONADO</t>
  </si>
  <si>
    <t>DESTINO: CUMPLIR CON LAS APORTACIONES DEL FONDO DE AHORRO EN BENEFICIO DEL PERSONAL OPERATIVO DE BASE Y DE CONFIANZA DEL IMP
CUMPLIMIENTO DE LA MISIÓN:
FONDO DE AHORRO EN BENEFICIO DEL PERSONAL OPERATIVO DE BASE Y DE CONFIANZA DEL IMP</t>
  </si>
  <si>
    <t>DESTINO: PAGO DE NOMINA DE JUBILADOS Y PENSIONADOS POST MORTEM
CUMPLIMIENTO DE LA MISIÓN:
PAGO DE PRIMAS DE ANTIGUEDAD Y PENSIONES.</t>
  </si>
  <si>
    <t>DESTINO: DE LOS EGRESOS ACUMULADOS EN EL AÑO 2010, SE DESTINÓ EL 99.7% AL GASTO DE OPERACIÓN DE PEMEX CONFORME A LA REGLA OCTAVA, FRACCION VI, DEL ACUERDO POR EL QUE SE MODIFICAN LAS REGLAS DE OPERACION DEL FONDO DE ESTABILIZACION PARA LA INVERSION EN INFRAESTRUCTURA DE PETROLEOS MEXICANOS, PUBLICADAS POR LA SHCP EN EL DOF EL 2 DE FEBRERO DE 2010.
CUMPLIMIENTO DE LA MISIÓN:
EL QUE ESTABLECE LA REGLA OCTAVA DEL ACUERDO POR EL QUE SE MODIFICAN LAS REGLAS DE OPERACION DEL FONDO DE ESTABILIZACION PARA LA INVERSION EN INFRAESTRUCTURA DE PETROLEOS MEXICANOS, PUBLICADO POR LA SHCP EN EL DIARIO OFICIAL DE LA FEDERACION EL 2 DE FEBRERO DE 2010.</t>
  </si>
  <si>
    <t>APORTACIÓN INICIAL:   MONTO: $9,429,600,000.00   FECHA: 22/04/2009
OBSERVACIONES: EL RUBRO RENDIMIENTOS FINANCIEROS PRESENTAN LOS RENDIMIENTOS NETOS LOS CUALES CONSIDERAN LAS FLUCTUACIONES EN LA VALUACIONES A PRECIOS DE MERCADO.- LA FUENTE DE INFORMACION CORRESPONDE A LOS ESTADOS FINANCIEROS (CONFORME AL CRITERIO CONTABLE DE REGISTRO CONTABLE DEL FIDUCIARIO) ENTREGADOS AL CIERRE DE LOS MESES DE ENERO A JUNIO DE 2011 POR EL BANCO HSBC. EN SU CALIDAD DE FIDUCIARIO.</t>
  </si>
  <si>
    <t>DESTINO: TRASPASOS AL FOLAPE SON PARA EL PAGO DE LA NOMINA DE JUBILADOS Y PENSIONADOS POST MORTEM.
CUMPLIMIENTO DE LA MISIÓN:
TRASPASOS AL FOLAPE PARA EL PAGO DE PRIMAS DE ANTIGUEDAD Y PENSIONES.</t>
  </si>
  <si>
    <t>APORTACIÓN INICIAL:   MONTO: $271,751,000.00   FECHA: 09/10/1989
OBSERVACIONES: LA APORTACIÓN INICIAL CORRESPONDE A LA CONSTITUCIÓN DEL FIDEICOMISO. SE REALIIZARON AJUSTES COMO RESULTADO DE LA AUDITORIA AL 31 DE DICIEMBRE DE 2010, POR LO QUE SE MODIFICO EL SALDO FINAL DEL EJERCICIO ANTERIOR.</t>
  </si>
  <si>
    <t>DESTINO: SE ENCUENTRA EN PROCESO DE REVISION EL CONVENIO DE EXTINCIÓN DEL FIDEICOMISO. ESTE FIDEICOMISO NO ESTÁ CONSIDERADO DENTRO DEL FICOLAVI, NI DENTRO DE SUS FIDEICOMISOS ANTERIORES.
CUMPLIMIENTO DE LA MISIÓN:
PAGO DE GASTOS POR LA CONSTRUCCION DE VIVIENDAS AL BANCO COMO INSTITUCION DE CREDITO Y PAGO HONORARIOS A FAVOR DE LA FIDUCIARIA.</t>
  </si>
  <si>
    <t>DESTINO: PARA EL SEGUNDO TRIMESTRE DE 2011 SE CONTINUA CON LOS TRABAJOS RELACIONADOS CON EL PROCESO DE REGULARIZACION Y LEGALIZACION DE LOS DERECHOS DE VIA DE LOS CASOS PENDIENTES DE TERRENOS DE PROPIETARIOS AFECTADOS Y/O GESTIONES CON DEPENDENCIAS FEDERALES, GUBERNAMENTALES Y MUNICIPALES, SEGÚN CORRESPONDA
CUMPLIMIENTO DE LA MISIÓN:
PAGO DE HONORARIOS AL FIDUCIARIO, PAGO DEL IVA DE LAS CONTRAPRESTACIONES MENSUALES (PAGO DE RENTA DE LOS PERMISIONARIOS), CONTINUAN LOS TRABAJOS DE REGULARIZACIÓN DE LOS DERECHOS DE VÍA DE LA RED DE GAS DE LA LAGUNA-DURANGO Y ENTREGA PATRIMONIAL A PGPB POR EL VALOR DE LAS RENTAS MENSUALES DE ACTIVOS DE DISTRIBUCION REGULARIZADOS, PAGO DEL IMPUESTO ACREDITABLE Y SE ENCUENTRA EN TRAMITE EL PAGO DE DERECHOS A LA COMISION NACIONAL DEL AGUA.</t>
  </si>
  <si>
    <t>DESTINO: SE DIO CUMPLIMIENTO AL TOTAL DE PAGOS POR PENSIONES POR JUBILACIÓN Y FALLECIMIENTO DEL PERSONAL DE PLANTA; ASÍ COMO PRIMAS DE ANTIGÜEDAD.
CUMPLIMIENTO DE LA MISIÓN:
PARA EL PAGO DE PENSIONES POR JUBILACIÓN Y FALLECIMIENTO DEL PERSONAL DE PLANTA; ASÍ COMO PRIMAS DE ANTIGÜEDAD.</t>
  </si>
  <si>
    <t>DESTINO: ADQUIRIR Y ENAJENAR A FAVOR DE LOS GANADORES LOS INMUEBLES CONSIDERADOS COMO SITIOS OPCIONALES PARA LA REALIZACION DE PROYECTOS DE INFRAESTRUCTURA ELECTRICA.
CUMPLIMIENTO DE LA MISIÓN:
ADQUISICION DE INMUEBLES Y GASTOS PREVIOS DE LOS PROYECTOS</t>
  </si>
  <si>
    <t>DESTINO: PARA EL AÑO 2011, SE ESTIMA LA LICITACION DE 52 PROYECTOS PIDIREGAS.
CUMPLIMIENTO DE LA MISIÓN:
PAGAR CON CARGO AL PATRIMONIO FIDEICOMITIDO LOS GASTOS PREVIOS DE LAS OBRAS INCLUIDAS EN PAQUETES PIDIREGAS DE INVERSION FINANCIADA DIRECTA Y ADQUISICION DE TURBOGENERADORES PARA PROYECTOS CRITICOS.</t>
  </si>
  <si>
    <t>DESTINO: DE 1990 A JUNIO DE 2011 SE HAN FINANCIADO UN TOTAL DE 749,937 ACCIONES DE AHORRO DE ENERGIA ELECTRICA POR UN MONTO DE $2,302.2 MDP. ASIMISMO A JUNIO DE 2011 SE HA APOYADO OPERATIVAMENTE EN LA PROMOCIÓN DE MAS DE 476,000 CREDITOS OTORGADOS POR EL FIDE A TRAVES DEL PROGRAMA DE FINANCIAMIENTO PARA EL AHORRO DE ENERGIA.
CUMPLIMIENTO DE LA MISIÓN:
FINANCIAMIENTO, GASTO OPERATIVO Y APOYO EN PROGRAMAS DE AHORRO DE ENERGIA ELECTRICA EN EL SECTOR RESIDENCIAL</t>
  </si>
  <si>
    <t>DESTINO: SE CONTINUA CON EL CUMPLIMIENTO DE LOS FINES DEL FIDEICOMISO.
CUMPLIMIENTO DE LA MISIÓN:
NO SON RECURSOS PUBLICOS (SON RECURSOS PRIVADOS)</t>
  </si>
  <si>
    <t>DESTINO: SE CONCLUYERON 51 PROYECTOS; SE EFECTUARON 69,389 DIAGNOSTICOS ENERGÉTICOS; SE PARTICIPO EN LOS COMITES Y GRUPOS DE TRABAJO PARA LA ELABORACION Y ACTUALIZACION DE LAS NORMAS DE EFICIENCIA ENERGETICA; SE SUSTITUYERON MAS DE 161,870 LAMPARAS AHORRADORAS, 294,433 REFRIGERADORES Y 37,216 AIRES ACONDICIONADOS.
CUMPLIMIENTO DE LA MISIÓN:
GASTOS DE OPERACION Y EJECUCION DE PROYECTOS PARA INDUCIR Y PROMOVER EL AHORRO DE ENERGIA ELECTRICA</t>
  </si>
  <si>
    <t>DESTINO: YA SE SOLICITO LA BAJA DE LA CLAVE POR EXTINCION DEL FIDEICOMISO. FOLIO DEL ACUSE: 2630119 FECHA DEL ACUSE: 21-JUN-2011 EN VIRTUD DE QUE LOS FINES DEL FIDEICOMISO YA FUERON CUMPLIDOS. ACTUALMENTE ESTA EN PROCESO DE AUTORIZACION POR PARTE DE LA SHCP.
CUMPLIMIENTO DE LA MISIÓN:
ESTE FIDEICOMISO YA SE EXTINGUIO, LOS RECURSOS REMANENTES SE ENTREGARON A COMISION FEDERAL DE ELECTRICIDAD, COMO YA SE INFORMO EN LA SOLICITUD DE BAJA DE CLAVE.</t>
  </si>
  <si>
    <t>APORTACIÓN INICIAL:   MONTO: $1,000.00   FECHA: 15/01/1999
OBSERVACIONES: EN VIRTUD DE QUE LOS FINES DEL FIDEICOMISO YA FUERON CUMPLIDOS SE ELABORO CONVENIO DE EXTINCION EL 7-JUNIO-2011, YA SE ANEXO COPIA DEL MISMO EN LA SOLICITUD DE BAJA DE CLAVE QUE SE HIZO EL 21-JUNIO-2011 SEGUN NUMERO DE ACUSE 2630119</t>
  </si>
  <si>
    <t>DESTINO: INVERSION DE PETROLEOS MEXICANOS Y ORGANISMOS SUBSIDIARIOS EN LAS ACTIVIDADES DE EXPLORACION, PRODUCCION Y REFINACION DE HIDROCARBUROS POR LOS INGRESOS EXCEDENTES DERIVADOS DEL ART. 25 FRACC. I INCISO N), DEL DECRETO DE PRESUPUESTO DE EGRESOS DE LA FEDERACION PARA EL EJERCICIO FISCAL DE 2006
CUMPLIMIENTO DE LA MISIÓN:
ADMINISTRACION E INVERSION DE LOS RECURSOS DERIVADOS DE LA APLICACION DEL ART. 25 FRACC. I INCISO N), DEL DECRETO DE PRESUPUESTO DE EGRESOS DE LA FEDERACION PARA EL EJERCICIO FISCAL DE 2006.</t>
  </si>
  <si>
    <t>APORTACIÓN INICIAL:   MONTO: $32,524,000,000.00   FECHA: 29/12/2006
OBSERVACIONES: EL RUBRO DE RENDIMIENTOS FINANCIEROS CORRESPONDE A LOS RENDIMIENTOS DE MERCADO DE DINERO DEL ESTADO DE RESULTADOS.- PARA ESTE FONDO, SI BIEN EN EL ESTADO FINANCIERO AL MES DE DICIEMBRE/2010 INDICA UNA EXISTENCIA FINAL DE 250,378.94 PESOS, SIN EMBARGO EL SALDO CORRECTO ES DE 213,379.17 PESOS, LO ANTERIOR DEBIDO A UN REGISTRO DUPLICADO POR PARTE DEL FIDUCIARIO Y LA FALTA DE UN REGISTRO DE 412.00 PESOS, QUE SE SOLICITÓ LA CORRECCIÓN AL FIDUCIARIO, Y AL 31 DE MARZO QUEDARON ACTUALIZADOS.- LA FUENTE DE INFORMACION CORRESPONDE A LOS ESTADOS FINANCIEROS (CONFORME AL CRITERIO CONTABLE DE REGISTRO CONTABLE DEL FIDUCIARIO) ENTREGADOS AL CIERRE DE LOS MESES DE ENERO A JUNIO DE 2011 POR EL BANCO SANTANDER, S.A. EN SU CALIDAD DE COMISIONISTA.</t>
  </si>
  <si>
    <t>DESTINO: INVERSION DE PETROLEOS MEXICANOS Y ORGANISMOS SUBSIDIARIOS DERIVADA DE LA APLICACION DEL ART. 19 FRACC V, INCISO C DE LA LEY FEDERAL DE PRESUPUESTO Y RESPONSABILIDAD HACENDARIA
CUMPLIMIENTO DE LA MISIÓN:
ADMINISTRACION E INVERSION DE LOS RECURSOS DERIVADOS DE LA APLICACION DEL ART. 19, FRACC.V, INCISO C DE LA LEY FEDERAL DE PRESUPUESTO Y RESPONSABILIDAD HACENDARIA.</t>
  </si>
  <si>
    <t>APORTACIÓN INICIAL:   MONTO: $1,702,200,000.00   FECHA: 28/12/2007
OBSERVACIONES: - EN EL RUBRO DE "OTRAS APORTACIONES" SE INCLUYE EL IMPORTE CON EL QUE PEMEX PRESUPUESTAL REINTEGRÓ EL IVA AL FEX, MIENTRAS QUE EN EL RENGLÓN DE "EGRESOS ACUMULADOS" SE ANOTÓ LA SALIDA POR 11,141,640.22 PESOS DERIVADO DE LA RESTITUCIÓN DEL FONDO A PEMEX P</t>
  </si>
  <si>
    <t>DESTINO: EL NÚMERO DE ENTREGAS DE APOYOS ACUMULADO DESDE NOVIEMBRE DE 2003 A MARZO DE 2010 ASCENDIÓ A 776,784. EN EL MES DE MARZO DE 2010 SE EFECTUARON LAS ÚLTIMAS ENTREGAS A BENEFICIARIOS CON RECURSOS DEL PATRIMONIO DEL FIDEICOMISO, CONSIDERANDO QUE SE ENCUENTRA EN PROCESO DE EXTINCIÓN.
CUMPLIMIENTO DE LA MISIÓN:
EL MES DE MARZO DE 2010 SE EFECTUARON LAS ÚLTIMAS ENTREGAS DE RECURSOS DEL FIDEICOMISO A SUS BENEFICIARIOS. EL 31 DE ENERO DE 2011 SE REALIZÓ EL REINTEGRO DEL PATRIMONIO REMANENTE DEL FIDEICOMISO A LA TESORERÍA DE LA FEDERACIÓN AL ENCONTRARSE EN PROCESO DE EXTINCIÓN.</t>
  </si>
  <si>
    <t>APORTACIÓN INICIAL:   MONTO: $140,000,000.00   FECHA: 12/10/2003
OBSERVACIONES: EL FIDEICOMISO ESTÁ EN PROCESO DE EXTINCIÓN. LA FIDUCIARIA ESTÁ REVISANDO EL CONVENIO DE EXTINCIÓN CON LA SECRETARÍA DE HACIENDA Y CRÉDITO PÚBLICO, CON LA SECRETARÍA DE DESARROLLO SOCIAL Y CON LA PROCURADURÍA FISCAL.</t>
  </si>
  <si>
    <t>DESTINO: SE CUMPLIÓ CON OPORTUNIDAD EN EL PAGO DE LAS APORTACIONES.
CUMPLIMIENTO DE LA MISIÓN:
CREAR UN FONDO DE AHORRO EN BENEFICIO DE LOS TRABAJADORES OPERATIVO Y DE CONFIANZA, EXCLUYENDO A LOS MANDOS MEDIOS Y SUPERIORES</t>
  </si>
  <si>
    <t>APORTACIÓN INICIAL:   MONTO: $160,600.00   FECHA: 01/03/1990
OBSERVACIONES: EL MONTO TOTAL CORRESPONDE A LAS APORTACIONES DE LOS EMPLEADOS DE CORETT, DEL SINDICATO Y DEL ORGANISMO. CABE MENCIONAR QUE EL SALDO NETO AL PERIODO QUE SE INFORMA NO INCLUYE LAS APORTACIONES DE LA SEGUNDA QUINCENA DEL MES DE JUNIO DEL 2011, CIRCUNTANCIA QUE OBEDECE A QUE EL DEPÓSITO NO QUEDÓ REGISTRADO AL 31 DE JULIO DEL 2011, POR LO QUE SERÁ REPORTADA EN EL PRÓXIMO TRIMESTRE Y SE ACREDITARÁ CON EL RESPECTIVO ESTADO DE CUENTA.</t>
  </si>
  <si>
    <t>DESTINO: SE HA CUMPLIDO AL 100 POR CIENTO CON LAS APORTACIONES DE LOS TRABAJADORES Y DE LA EMPRESA PARA QUE LA FIDUCIARIA ADMINISTRE Y CUSTODIE DICHOS RECURSOS.
CUMPLIMIENTO DE LA MISIÓN:
CONFORMAR EL PATRIMONIO DEL FONDO DE AHORRO CONSTITUIDO POR LA APORTACIÓN DE LOS TRABAJADORES DE CONFIANZA Y DE LA APORTACIÓN DE LA EMPRESA COMO PRESTACIÓN.</t>
  </si>
  <si>
    <t>DESTINO: SE HA CUMPLIDO AL 100 POR CIENTO CON LAS APORTACIONES DE LOS TRABAJADORES Y DE LA EMPRESA PARA QUE LA FIDUCIARIA ADMINISTRE Y CUSTODIE DICHOS RECURSOS.
CUMPLIMIENTO DE LA MISIÓN:
CONFORMAR EL PATRIMONIO DEL FONDO DE AHORRO CONSTITUIDO POR LA APORTACIÓN DE LOS TRABAJADORES SINDICALIZADOS EN LA GERENCIA METROPOLITANA NORTE, Y DE LA APORTACIÓN QUE REALIZA LA EMPRESA COMO PRESTACIÓN.</t>
  </si>
  <si>
    <t>DESTINO: SE HA CUMPLIDO AL 100 POR CIENTO CON LAS APORTACIONES DE LOS TRABAJADORES Y DE LA EMPRESA PARA QUE LA FIDUCIARIA ADMINISTRE Y CUSTODIE DICHOS RECURSOS.
CUMPLIMIENTO DE LA MISIÓN:
CONFORMAR EL PATRIMONIO DEL FONDO DE AHORRO CONSTITUIDO POR LA APORTACION DE LOS TRABAJADORES SINDICALIZADOS EN LA GERENCIA METROPOLITANA SUR, Y DE LA APORTACIÓN QUE REALIZA LA EMPRESA COMO PRESTACIÓN.</t>
  </si>
  <si>
    <t>DESTINO: SE HA CUMPLIDO AL 100 POR CIENTO CON LAS APORTACIONES DE LOS FUNCIONARIOS Y DE LA EMPRESA, PARA QUE LA FIDUCIARIA ADMINISTRE Y CUSTODIE DICHOS RECURSOS.
CUMPLIMIENTO DE LA MISIÓN:
CONFORMAR EL PATRIMINIO DEL SEGURO DE SEPARACIÓN INDIVIDUALIZADO DE LOS FUNCIONARIOS DE MANDOS MEDIOS Y SUPERIORES CONSTITUIDO POR LAS APORTACIONES DE LOS MISMOS Y DE LA APORTACION QUE REALIZA LA EMPRESA COMO UNA PRESTACIÓN.</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</si>
  <si>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$6,306,945.12 LAS APORTACIONES EN EL PERIODO QUE SE REPORTA POR CUENTA DE LOS FUNCIONARIOS Y LA EMPRESA ASCIENDE A $12,611,347.46 EL PAGO DE HONORARIOS ES CUBIERTO EN UN 100 POR CIENTO POR LOS EMPLEADOS.</t>
  </si>
  <si>
    <t>APORTACIÓN INICIAL:   MONTO: $0.01   FECHA: 17/06/2004
OBSERVACIONES: CON FECHA 22 DE JUNIO DE 2011, FUERON LIBERADOS LOS PROYECTOS DE DECRETO Y CONVENIO DE EXTINCIÓN DE FONAEVI CON EL VISTO BUENO DE LA DIRECCIÓN GENERAL DE LEGISLACIÓN Y CONSULTA, ENTIDADES PARAESTATALES Y FIDEICOMISOS, DE LA PROCURADURÍA FISCAL DE LA FEDERACIÓN. ASÍ MISMO MEDIANTE OFICIO DG/398/2011 DE FECHA 06 DE JULIO DEL 2011, SE ENVIARON LOS PROYECTOS DE DECRETO Y CONVENIO DE EXTINCIÓN DE FONAEVI, A LA GERENCIA FIDUCIARIA DE ADMINISTRACIÓN DE NEGOCIOS PÚBLICOS DE BANOBRAS CON EL OBJETO DE OBTENER EL VISTO BUENO DE ESTA INSTITUCIÓN. UNA VEZ QUE SE CUENTE CON EL VISTO BUENO DE LA MISMA, SE HARA LLEGAR A LA CONSEJERÍA JURÍDICA DE LA PRESIDENCIA DE LA REPÚBLICA, A TRAVÉS DE LA COORDINADORA DE SECTOR EL PROYECTO DEFINITIVO DE EXTINCIÓN PARA SU APROBACIÓN, FIRMA Y PUBLICACIÓN.</t>
  </si>
  <si>
    <t>DESTINO: COADYUVAR A AL PLANEACIÓN DEL DESARROLLO A TRAVÉS DE LA ADMINISTRACIÓN DE LOS RECURSOS QUE SE PROCURE (EL FIDEICOMISO)PARA FOMENTAR Y CANALIZAR APOYOS A ESTUDIOS Y PROYECTOS QUE HAYAN SIDO IDENTIFICADOS COMO DETONADORES DEL DESARROLLO REGIONAL.
CUMPLIMIENTO DE LA MISIÓN:
PAGO DE SERVICIOS PARA LA REALIZACIÓN DE ESTUDIOS Y PROYECTOS.</t>
  </si>
  <si>
    <t>DESTINO: COADYUVAR A AL PLANEACIÓN DEL DESARROLLO A TRAVÉS DE LA ADMINISTRACIÓN DE LOS RECURSOS QUE SE PROCURE (EL FIDEICOMISO) PARA FOMENTAR Y CANALIZAR APOYOS A ESTUDIOS Y PROYECTOS QUE HAYAN SIDO IDENTIFICADOS COMO DETONADORES DEL DESARROLLO REGIONAL.
CUMPLIMIENTO DE LA MISIÓN:
PAGO DE SERVICIOS PARA LA REALIZACIÓN DE ESTUDIOS Y PROYECTOS.</t>
  </si>
  <si>
    <t>DESTINO: COADYUVAR A AL PLANEACIÓN DEL DESARROLLO A TRAVÉS DE LA ADMINISTRACIÓN DE LOS RECURSOS QUE SE PROCURE (EL FIDEICOMISO) PARA FOMENTAR Y CANALIZAR APOYOS A ESTUDIOS Y PROYECTOS QUE HAYAN SIDO IDENTIFICADOS COMO DETONADORES DEL DESARROLLO REGIONAL.
CUMPLIMIENTO DE LA MISIÓN:
NO SE REPORTAN PAGOS O EGRESOS EN EL PERIODO.</t>
  </si>
  <si>
    <t>DESTINO: PARA MANTENER, MODERNIZAR E INCREMENTAR LA INFRAESTRUCTURA Y EQUIPAMIENTO QUE PERMITA HACER MÁS EFICIENTES LOS SERVICIOS TURÍSTICOS QUE PROPORCIONA LA CORPORACIÓN ÁNGELES VERDES, SE HAN REALIZADO LOS PROCESOS DE LICITACIÓN PAR LA ADQUISICIÓN DE RADIOPATRULLAS, TELEFONÍA CELULAR Y CALZADO.
CUMPLIMIENTO DE LA MISIÓN:
DURANTE EL PERIODO QUE SE REPORTA, SE REALIZÓ LA ADQUISICIÓN DE UNIFORMES Y CALZADO PARA EL PERSONAL DE LA CORPORACIÓN, ASÍ COMO EL PAGO DE COMISIONES Y HONORARIOS.</t>
  </si>
  <si>
    <t>DESTINO: CUBRIR CON OPORTUNIDAD LAS EROGACIONES CORRESPONDIENTES AL PERSONAL DE LA INSTITUCION, QUE A ELLO TENGAN DERECHO.
CUMPLIMIENTO DE LA MISIÓN:
CUBRIR PENSIONES DEL PERSONAL DE FONATUR.</t>
  </si>
  <si>
    <t>DESTINO: EL FIDEICOMISO DEJO DE OPERAR POR INSTRUCCIONES DE LA SHCP DESDE JULIO DE 1999, EN VIRTUD DE HABERSE CONSTITUIDO DE MANERA IRREGULAR, YA QUE EL GOBIERNO FEDERAL NO PARTICIPO COMO FIDEICOMITENTE, SINO COMO COADYUVANTE (FIGURA INEXISTENTE).
CUMPLIMIENTO DE LA MISIÓN:
HONORARIOS FIDUCIARIOS.</t>
  </si>
  <si>
    <t>APORTACIÓN INICIAL:   MONTO: $0.01   FECHA: 25/06/1991
OBSERVACIONES: LAS CANTIDADES REPORTADAS EN INGRESOS Y EGRESOS SON EL RESULTADO DE LA SUMA DE LAS CANTIDADES EMITIDAS EN LOS CORRESPONDIENTES ESTADOS DE CUENTA. SE REPORTA HASTA EL MES DE MAYO, NO SE HA RECIBIDO EL ESTADO DE CUENTA DE JUNIO.</t>
  </si>
  <si>
    <t>DESTINO: EL FIDEICOMISO DEJO DE OPERAR A RAIZ DEL OFICIO 311-A-3655, DE FECHA 15 DE JULIO DE 1999, DONDE LA ENTONCES DIRECCION GENERAL DE PROGRAMACION Y PRESUPUESTO DE SERVICIOS DE LA SHCP, ORDENO INICIAR EL PROCESO DE EXTINCION DE LOS FIDEICOMISOS FONDOS MIXTOS, POR HABERSE CONSTITUIDO DE MAMERA IRREGULAR, YA QUE LA PARTICIPACION DEL GOBIERNO FEDERAL NO FUE COMO FIDEICOMITENTE, SINO COMO "COADYUVANTE" Y FIDEICOMISARIO.
CUMPLIMIENTO DE LA MISIÓN:
NO SE REPORTAN MOVIMIENTOS.</t>
  </si>
  <si>
    <t>DESTINO: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
CUMPLIMIENTO DE LA MISIÓN:
NO SE REPORTAN MOVIMIENTOS</t>
  </si>
  <si>
    <t>APORTACIÓN INICIAL:   MONTO: $525,000.00   FECHA: 18/10/1993
OBSERVACIONES:SE REPORTA LA INFORMACIÓN QUE EL FIDEICOMISO REPORTO AL I TRIMESTRE DE 2011, YA QUE FUE DADO DE BAJA EL 06 DE JULIO DE 2011.</t>
  </si>
  <si>
    <t>DESTINO: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
CUMPLIMIENTO DE LA MISIÓN:
NO SE REPORTAN MOVIMIENTO.</t>
  </si>
  <si>
    <t>APORTACIÓN INICIAL:   MONTO: $600,000.00   FECHA: 28/11/1995
OBSERVACIONES: SE REPORTA A MAYO DE 2011, YA QUE NO SE HA ENTREGADO A ESTA UNIDAD ADMINISTRATIVA EL ESTADO DE CUENTA DE JUNIO. EXISTE OTRA SUBCUENTA CON PATRIMONIO TOTAL DE $5,036.86 M.N. AL MISMO MES Y AÑO.</t>
  </si>
  <si>
    <t>DESTINO: EL FIDEICOMISO DEJO DE OPERAR POR INSTRUCCIONES DE LA SHCP DESDE JULIO DE 1999, EN VIRTUD DE HABERSE CONSTITUIDO DE MANERA IRREGULAR, YA QUE EL GOBIERNO FEDERAL NO PARTICIPO COMO FIDEICOMITENTE, SINO COMO COADYUVANTE.
CUMPLIMIENTO DE LA MISIÓN:
NO SE REPORTAN MOVIMIENTOS.</t>
  </si>
  <si>
    <t>DESTINO: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"CUADYUVANTE" Y FIDEICOMISARIO.
CUMPLIMIENTO DE LA MISIÓN:
NO HAY MOVIMIENTO EN LA CUENTA.</t>
  </si>
  <si>
    <t>APORTACIÓN INICIAL:   MONTO: $0.01   FECHA: 14/07/2004
OBSERVACIONES: EL SALDO SE REPORTA HASTA EL MES DE MARZO, YA QUE LA INSTITUCION FIDUCIARIA NO HA ENTREGADO LOS ESTADOS DE CUENTA DE ABRIL, MAYO Y JUNIO.</t>
  </si>
  <si>
    <t>DESTINO: RECUPERACION, PRESERVACION, SOSTENIMIENTO Y MANTENIMIENTO DE LA ZONA FEDERAL MARITIMO TERRESTRE DEL ESTADO DE QUINTANA ROO.
CUMPLIMIENTO DE LA MISIÓN:
NO SE REPORTAN MOVIMIENTOS</t>
  </si>
  <si>
    <t>APORTACIÓN INICIAL:   MONTO: $14,257,183.68   FECHA: 28/12/2004
OBSERVACIONES: DE LA DECIMA TERCERA SESION ORDINARIA DEL COMITE TECNICO DEL FIDEICOMISO PARA LA RESTAURACION, RECUPERACION, SOSTENIMIENTO Y MANTENIMIENTO DE LA ZONA FEDERAL MARITIMO TERRESTRE DEL ESTADO DE QUINTANA ROO, POR LA CUAL EN EL ACUERDO NO. 07/SO/03/2010, LOS MIEMBROS DEL COMITE DE MANERA UNANIME APROBARON QUE SE LLEVARA A CABO LA TRANSMISION DEL FIDEICOMISO AL GOBIERNO ESTATAL, SE INFORMA QUE LA SUBCUENTA NO. 5037024, CORRESPONDIENTE A LAS APORTACIONES FEDERALES SE ENCUENTRA EN CERO.</t>
  </si>
  <si>
    <t>DESTINO: APOYAR EL DESARROLLO DEL PROYECTO BARRANCAS DEL COBRE.
CUMPLIMIENTO DE LA MISIÓN:
GASTOS OPERATIVOS.</t>
  </si>
  <si>
    <t>DESTINO: NA
CUMPLIMIENTO DE LA MISIÓN:
LOS RECURSOS FUERON APLICADOS PRINCIPALMENTE PARA EL PAGO DE LOS SERVICIOS CONTRATADOS PARA EL DESARROLLO DE LAS ACTIVIDADES DEL PROGRAMA DEL BICENTENARIO, ASÍ COMO PARA CUBRIR LOS GASTOS DE OPERACIÓN Y ADMINISTRACIÓN DEL FIDEICOMISO.</t>
  </si>
  <si>
    <t>APORTACIÓN INICIAL:   MONTO: $50,000,000.00   FECHA: 08/11/2007
OBSERVACIONES: LA INFORMACION REPORTADA ES DE ACUERDO A LOS ESTADOS FINANCIEROS CON CIFRAS AL 30 DE JUNIO DE 2011, EMITIDOS POR EL BANCO NACIONAL DEL EJÉRCITO, FUERZA AÉREA Y ARMADA, S.N.C. (BANJERCITO), INSTITUCIÓN FIDUCIARIA.</t>
  </si>
  <si>
    <t>DESTINO: EN CUANTO AL CUMPLIMIENTO DE LOS FINES PARA LOS CUALES SE CREO EL FIDEICOMISO, SE HA DADO EL SEGUIMIENTO NECESARIO PARA QUE LOS RECURSOS GENERADOS POR LA OPERACION PROPIA DEL FIDEICOMISO SEAN ORIENTADOS A CUMPLIR CON SU OBJETIVO.
CUMPLIMIENTO DE LA MISIÓN:
FINANCIAR LA EDICION Y PUBLICACION DE LA OBRAS ESPECIALIZADAS DEL FIDEICOMITENTE, APOYAR FINANCIERAMENTE LA CAPACITACION DEL PERSONAL DEL TRIBUNAL, ASI COMO CONCEDERLES BECAS.</t>
  </si>
  <si>
    <t>DESTINO: SE ANEXA ARCHIVO CON EL REPORTE DE CUMPLIMIENTO DE LA MISIÓN Y FINES.
CUMPLIMIENTO DE LA MISIÓN:
PARA EL PAGO DE LOS SERVICIOS QUE SE QUE CONTRATEN POR CONDUCTO DEL FIDUCIARIO A PROPUESTA DE LA SSP, PARA LLEVAR A CABO LAS EVALUACIONES DE LAS POLÍTICAS PÚBLICAS EN MATERIA DE SEGURIDAD PÚBLICA, ASÍ COMO LA EVALUACIÓN DE LA ACTUACIÓN Y EL DESEMPEÑO DE LA AUTORIDAD POLICIAL, EN CUMPLIMIENTO A LO DISPUESTO EN LA CLÁUSULA QUINTA DEL CONTRATO. ASIMISMO LOS RECURSOS SE ENCUENTRAN INVERTIDOS.</t>
  </si>
  <si>
    <t>DESTINO: SE ANEXA ARCHIVO CON EL REPORTE DE CUMPLIMIENTO DE LA MISIÓN Y FINES.
CUMPLIMIENTO DE LA MISIÓN:
PARA QUE EL FIDUCIARIO LLEVE A CABO LOS PAGOS DERIVADOS DE LAS CONTRATACIONES DE SERVICIOS U OBRA PÚBLICA Y LA ADQUISICIÓN DE BIENES QUE REALICE LA SSP, INCLUYENDO LAS QUE REQUIERAN SUS ÓRGANOS ADMINISTRATIVOS DESCONCENTRADOS, EN CUMPLIMIENTO A LO DISPUESTO EN LA CLÁUSULA QUINTA DEL CONTRATO. ASIMISMO, LOS RECURSOS SE ENCUENTRAN INVERTIDOS.</t>
  </si>
  <si>
    <t>DESTINO: DURANTE EL PERIODO SE REALIZARON EROGACIONES CON CARGO AL FIDEICOMISO RELATIVAS AL DESARROLLO DE UN PROYECTO EN DESARROLLO EN CUMPLIMIENTO DE SU MISION Y FINES, Y NO SE REGISTRARON APORTACIONES.
CUMPLIMIENTO DE LA MISIÓN:
PAGO DE HONORARIOS AL FIDUCIARIO, Y COMPRA DE MATERIALES Y SUMINISTROS PARA PROYECTO EN DESARROLLO</t>
  </si>
  <si>
    <t>DESTINO: DURANTE EL PERIODO UNICAMENTE SE REGISTRARON EROGACIONES POR CONCEPTO DE HONORARIOS E INGRESOS POR RENDIMIENTOS DEL PERIODO
CUMPLIMIENTO DE LA MISIÓN:
CREACION DE UNA RESERVA, QUE PERMITA AL CIMAT FINANCIAR Y/O COMPLEMENTAR EL FINANCIAMIENTO NECESARIO PARA HACER FRENTE A LAS OBLIGACIONES LABORALES POR EL RETIRO DE SUS TRABAJADORES.</t>
  </si>
  <si>
    <t>DESTINO: LOS RECURSOS DEL FIDEICOMISO SE HAN UTILIZADO PARA FINANCIAR PROYECTOS DE IMPACTO EN EL CENTRO. AL PRIMER TRIMESTRE EL COMITE HA AUTORIZADO 8 PROYECTOS, LOS CUALES CONTRIBUYEN A CUMPLIR CON EL PROPOSITO DEL FIDEICOMISO.
CUMPLIMIENTO DE LA MISIÓN: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t>
  </si>
  <si>
    <t>DESTINO: •SE HA DADO CUMPLIMIENTO A LA NORMA DE INFORMACIÓN FINANCIERA SOBRE EL RECONOCIMIENTO DE LAS OBLIGACIONES LABORALES AL RETIRO DE LOS TRABAJADORES •SE DIO LA CONSTITUCIÓN DE UN FONDO PARA PASIVOS LABORALES CONTINGENTES •LAS APORTACIONES AL FIDEICOMISO SE REALIZAN CON BASE AL ESTUDIO ACTUARIAL • SE HAN REALIZADO APORTACIONES SUBSECUENTES HASTA DONDE LA CAPTACIÓN DE RECURSOS AUTOGENERADOS LO HA PERMITIDO, • NO SE HA REALIZADO DISPOSICIÓN DE RECURSOS DEL FIDEICOMISO
CUMPLIMIENTO DE LA MISIÓN:
DURANTE EL SEGUNDO TRIMESTRE 2011, NO SE REALIZÓ APORTACIÓN ALGUNA AL FIDEICOMISO PARA PASIVOS LABORALES Y PRIMAS DE ANTIGÜEDAD PARA EL PERSONAL DEL CIATEC, LO ANTERIOR EN VIRTUD DE QUE ESTE FIDEICOMISO SE ALIMENTA CON LA APORTACIÓN DE RECURSOS AUTOGENERADOS Y DURANTE ESTE PERÍODO NO SE OBTUVIERON RECURSOS SUFICIENTES PARA DESTINARLOS A ESTE CONCEPTO, SIENDO EL ÚNICO INGRESO DE RECURSOS A LA CUENTA DEL FIDEICOMISO LOS PRODUCTOS O RENDIMIENTOS GENERADOS POR LAS INVERSIONES Y REINVERSIONES DE LOS RECURSOS FIDEICOMITIDOS. HASTA EL MOMENTO NO SE HAN DESTINADO RECURSOS DE ESTE FIDEICOMISO PARA EL PAGO DE PASIVOS POR OBLIGACIONES LABORALES, SIENDO LA ÚNICA SALIDA DEL FONDO LOS RECURSOS QUE SE APLICAN BAJO EL CONCEPTO DE HONORARIOS FIDUCIARIOS O GASTOS DE ADMINISTRACIÓN.</t>
  </si>
  <si>
    <t>DESTINO: REUNIR RECURSOS PARA EL APOYO DE PROYECTOS DE INVESTIGACIÓN Y LA APLICACIÓN DEL RECURSO EN PROYECTOS DE ALTO IMPACTO PARA LA CADENA PRODUCTIVA CUERO CALZADO Y SU PROVEDURÍA, ASÍ COMO PARA INCURSIONAR EN NUEVOS TIPOS DE PROYECTOS QUE PUEDEN SER APOYADOS CON RECURSOS DEL FONDO COMO INVESTIGACIÓN EN MATERIALES, BIOMECÁNICA Y AMBIENTAL, INCENTIVOS EXTRAORDINARIOS SIN CARÁCTER DE SOBRE SUELDO A LOS INVESTIGADORES PARTICIPANTES EN PROYECTOS DE INVESTIGACIÓN, DOCENCIA O VINCULACIÓN.
CUMPLIMIENTO DE LA MISIÓN:
PAGO DE HONORARIOS FIDUCIARIOS.</t>
  </si>
  <si>
    <t>DESTINO: SE ESTÁN APOYANDO LOS PROYECTOS APROBADOS EN LA PRIMERA REUNIÓN ORDINARIA DE 2011 DEL COMITE TÉCNICO DEL FIDEICOMISO REALIZADA EL 26 DE ENERO DE 2011.
CUMPLIMIENTO DE LA MISIÓN:
APOYO A PROYECTOS DE INVESTIGACIÓN QUE SE QUEDARON EN PROCESO EN EL EJERCICIO ANTERIOR Y/O A PROYECTOS DE INVESTIGACIÓN AUTORIZADOS AL INICIO DE ESTE EJERCICIO, CON LO QUE SE FORTALECEN LOS RESULTADOS DE LA INVESTIGACIÓN.</t>
  </si>
  <si>
    <t>DESTINO: ----
CUMPLIMIENTO DE LA MISIÓN:
COMISIONES BANCARIAS Y CREACION Y MANTENIMIENTO INFRAESTRUCTURA NECESARIA PARA ATENDER LA VINCULACION Y DESARROLLO TECNOLOGICO EN LOS SECTORES PUBLICO, SOCIAL Y PRIVADO, APOYOS PARA LA MOVILIDAD DE GRUPOS DE DOCTORES, ESTUDIANTES E INVESTIGADORES A RTRAVES DE ESTANCIAS, EVENTOS CIENTIFICOS Y TECNOLOGICOS.</t>
  </si>
  <si>
    <t>DESTINO: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
CUMPLIMIENTO DE LA MISIÓN:
GASTOS RELACIONADOS EN EL DESARROLLO DE PROGRAMAS DEL CIDE.</t>
  </si>
  <si>
    <t>DESTINO: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
CUMPLIMIENTO DE LA MISIÓN: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t>
  </si>
  <si>
    <t>APORTACIÓN INICIAL:   MONTO: $27,459,862.00   FECHA: 27/09/2000
OBSERVACIONES: CIFRAS DEFINITIVAS AL 30 DE JUNIO DE 2011</t>
  </si>
  <si>
    <t>DESTINO: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
CUMPLIMIENTO DE LA MISIÓN:
CREACIÓN, MANTENIMIENTO DE INSTALACIONES DE INVESTIGACION, SU EQUIPAMIENTO, EL SUMINISTRO DE MATERIALES, OTORGAMIENTO DE INCENTIVOS EXTRAORDINARIOS Y OTROS PROYECTOS CIENTIFICOS O TECNOLOGICOS APROBADOS</t>
  </si>
  <si>
    <t>APORTACIÓN INICIAL:   MONTO: $500,000.00   FECHA: 15/12/2000
OBSERVACIONES: EL SALDO OBTENIDO DEL MES DE JUNIO ES PRELIMINAR A LA RECEPCION DE ESTADOS FINANCIEROS DEL FIDUCIARIO</t>
  </si>
  <si>
    <t>DESTINO: DE ACUERDO A LO PROGRAMADO, SE APOYÓ A UN PROYECTO
CUMPLIMIENTO DE LA MISIÓN:
LOS EGRESOS FUERON PARA APOYO A UN PROYECTO APROBADO POR EL COMITÉ TÉCNICO Y EL CONSEJO DIRECTIVO Y PAGO DE HONORARIOS DEL FIDUCIARIO MAS LOS IMPUESTOS</t>
  </si>
  <si>
    <t>DESTINO: SE HIZO FRENTE A LA OBLIGACIÓN DEL CENTRO PARA PAGAR LAS PRESTACIONES DE RETIRO DE UN TRABAJADOR
CUMPLIMIENTO DE LA MISIÓN:
PAGO DE PRESTACIONES DE RETIRO DE UN TRABAJADOR</t>
  </si>
  <si>
    <t>DESTINO: SE ESTÁN REPORTANDO LOS INTERESES GENERADOS Y LA APORTACION REALIZADA AL MES DE JUNIO DE 2011.
CUMPLIMIENTO DE LA MISIÓN:
LOS RECURSOS SE APLICARÁN PARA PROYECTOS EN EL DESARROLLO DE NUEVAS TECNOLOGÍAS</t>
  </si>
  <si>
    <t>DESTINO: SE HAN APLICADO LOS INTERESES GENERADOS SOBRE INVERSIONES CORRESPONDIENTES DE ENERO A JUNIO 2011.
CUMPLIMIENTO DE LA MISIÓN:
FIDEICOMISO PARA EL PAGO DE PRIMAS DE ANTIGÜEDAD Y JUBILACIÓN DE LOS EMPLEADOS DEL CENTRO</t>
  </si>
  <si>
    <t>DESTINO: EN ESTE SEGUNDO TRIMESTRE DE 2011, SE ESTAN DESARROLLANDO DOS PROOYECTOS(ANTRO-POVISIONES Y REUNION DE HISTORIADORES) DE CINCO APROBADOS EN DICIEMBRE DE 2010, ASIMISMO, DEL EJERCICIO 2009 SE TIENEN DOS PROYECTOS DE LOS CUALES SOLO UNO FALTA POR DEFINIR LA FECHA DE INICIO Y EL OTRO ENTRO EN OPERACION APARTIR DEL MES DE ABRIL DE 2011.
CUMPLIMIENTO DE LA MISIÓN:
SE ANEXAN NOTAS A LOS ESTADOS FINANCIEROS Y ESTADO DE CUENTA BANCARIO DE CHEQUE E INVERSION, PARA LA ACLARACION DE CIFRAS REPORTADAS.</t>
  </si>
  <si>
    <t>DESTINO: DURANTE EL PERIODO QUE SE INFORMA NO SE HAN MINISTRADO RECURSOS PARA EL DESARROLLO DE PROYECTOS.
CUMPLIMIENTO DE LA MISIÓN:
PROYECTOS DE INVESTIGACIÓN Y DESARROLLO TECNOLÓGICO</t>
  </si>
  <si>
    <t>DESTINO: DURANTE EL PERIODO QUE SE INFORMA HAN APORTADO 31.60 MILLONES DE PESOS Y SE HAN APROBADO 13.65 MILLONES DE PESOS PARA EL DESARROLLO DE PROYECTOS. CIFRAS A MAYO
CUMPLIMIENTO DE LA MISIÓN:
OTRAS APORTACIONES Y DEVOLUCION DE PROYECTOS</t>
  </si>
  <si>
    <t>DESTINO: DURANTE EL PERIODO QUE SE INFORMA HAN APORTADO 730.25 MILLONES DE PESOS Y SE HAN APROBADO 869.26 MILLONES DE PESOS PARA EL DESARROLLO DE PROYECTOS. CIFRAS A MAYO
CUMPLIMIENTO DE LA MISIÓN:
APOYAR PROYECTOS DE INVESTIGACIÓN CIENTÍFICA Y TECNOLÓGICA QUE REQUIERE EL SECTOR AGRÍCOLA, PECUARIO, ACUÍCOLA, AGROBIOTECNOLÓGICO Y FITOGENÉTICO</t>
  </si>
  <si>
    <t>APORTACIÓN INICIAL:   MONTO: $2,100,000.00   FECHA: 20/12/2001
OBSERVACIONES: POR LO QUE RESPECTA A LA INFORMACIÒN PRESENTADA EN INDICADOR ESTA SE PRESENTA CON CIFRAS ACUMULADAS. EN EL SALDO DE LA CUENTA HSBC SE PRESENTA AL MES DE MARZO</t>
  </si>
  <si>
    <t>DESTINO: DURANTE EL PERIODO QUE SE INFORMA HAN APORTADO 104.00 MILLONES DE PESOS Y SE HAN APROBADO 95.60 MILLONES DE PESOS PARA EL DESARROLLO DE PROYECTOS. CIFRAS A MAYO
CUMPLIMIENTO DE LA MISIÓN:
APOYAR PROYECTOS DE INVESTIGACIÓN CIENTÍFICA Y TECNOLÓGICA</t>
  </si>
  <si>
    <t>DESTINO: DURANTE EL PERIODO QUE SE INFORMA HAN APORTADO 229.95 MILLONES DE PESOS Y SE HAN APROBADO 257.38 MILLONES DE PESOS PARA EL DESARROLLO DE PROYECTOS. CIFRAS A MAYO
CUMPLIMIENTO DE LA MISIÓN:
APOYAR PROYECTOS DE INVESTIGACIÓN CIENTÍFICA Y TECNOLÓGICA EN CIENCIAS NAVALES</t>
  </si>
  <si>
    <t>DESTINO: DURANTE EL PERIODO QUE SE INFORMA HAN APORTADO 1525.91 MILLONES DE PESOS Y SE HAN APROBADO 1828.86 MILLONES DE PESOS PARA EL DESARROLLO DE PROYECTOS. CIFRAS A MAYO
CUMPLIMIENTO DE LA MISIÓN:
APOYAR PROYECTOS DE INVESTIGACIÓN CIENTÍFICA Y TECNOLÓGICA</t>
  </si>
  <si>
    <t>DESTINO: DURANTE EL PERIODO QUE SE INFORMA HAN APORTADO 51.37 MILLONES DE PESOS Y SE HAN APROBADO 53.61 MILLONES DE PESOS PARA EL DESARROLLO DE PROYECTOS. CIFRAS A MAYO
CUMPLIMIENTO DE LA MISIÓN:
PROYECTOS DE INVESTIGACIÓN CIENTÍFICA Y TECNOLÓGICA</t>
  </si>
  <si>
    <t>DESTINO: DURANTE EL PERIODO QUE SE INFORMA HAN APORTADO 382.83 MILLONES DE PESOS Y SE HAN APROBADO 463.34 MILLONES DE PESOS PARA EL DESARROLLO DE PROYECTOS. CIFRAS A MAYO
CUMPLIMIENTO DE LA MISIÓN:
PROYECTOS DE INVESTIGACIÓN CIENTÍFICA Y TECNOLÓGICA</t>
  </si>
  <si>
    <t>DESTINO: DURANTE EL PERIODO QUE SE INFORMA HAN APORTADO 1287.80 MILLONES DE PESOS Y SE HAN APROBADO 1419.93 MILLONES DE PESOS PARA EL DESARROLLO DE PROYECTOS. CIFRAS A MAYO
CUMPLIMIENTO DE LA MISIÓN:
PROYECTOS DE INVESTIGACIÓN CIENTÍFICA, DESARROLLO TECNOLOGICO Y FORMACION DE CIENTIFICOS Y TECNOLOGOS</t>
  </si>
  <si>
    <t>APORTACIÓN INICIAL:   MONTO: $40,000,000.00   FECHA: 16/10/2002
OBSERVACIONES: POR LO QUE RESPECTA A LA INFORMACIÒN PRESENTADA EN INDICADOR ESTA SE PRESENTA CON CIFRAS ACUMULADAS. EN LA CUENTA OPERATIVA DE HSBC EL SALDO SE PRESENTA AL MES DE MAYO</t>
  </si>
  <si>
    <t>DESTINO: DURANTE EL PERIODO QUE SE INFORMA HAN APORTADO 201.00 MILLONES DE PESOS Y SE HAN APROBADO 206.14 MILLONES DE PESOS PARA EL DESARROLLO DE PROYECTOS. CIFRAS A MAYO
CUMPLIMIENTO DE LA MISIÓN:
APOYAR PROYECTOS DE INVESTIGACIÓN CIENTÍFICA Y TECNOLÓGICA DE LA INFRAESTRUCTURA DE INVESTIGACIÓN Y DESARROLLO QUE REQUIERA EL SECTOR FORESTAL</t>
  </si>
  <si>
    <t>APORTACIÓN INICIAL:   MONTO: $18,000,000.00   FECHA: 17/09/2002
OBSERVACIONES: POR LO QUE RESPECTA A LA INFORMACIÒN PRESENTADA EN INDICADOR ESTA SE PRESENTA CON CIFRAS ACUMULADAS. EL SALDO PRESENTADO EN LA CUENTA DE BANORTE ES AL MES DE MAYO</t>
  </si>
  <si>
    <t>DESTINO: DURANTE EL PERIODO QUE SE INFORMA HAN APORTADO 66.00 MILLONES DE PESOS Y SE HAN APROBADO 72.76 MILLONES DE PESOS PARA EL DESARROLLO DE PROYECTOS. CIFRAS A MAYO
CUMPLIMIENTO DE LA MISIÓN:
PROYECTOS DE INVESTIGACIÓN CIENTÍFICA, DESARROLLO TECNOLOGICO Y FORMACION DE CIENTIFICOS Y TECNOLOGOS</t>
  </si>
  <si>
    <t>DESTINO: DURANTE EL PERIODO QUE SE INFORMA SE HAN APORTADO 5136.91 MILLONES DE PESOS Y SE HAN APROBADO 3986.20 MILLONES DE PESOS PARA EL DESARROLLO DE PROYECTOS. CIFRAS A MAYO
CUMPLIMIENTO DE LA MISIÓN:
PROYECTOS DE INVESTIGACIÓN CIENTÍFICA, DESARROLLO TECNOLOGICO Y FORMACION DE CIENTIFICOS Y TECNOLOGOS</t>
  </si>
  <si>
    <t>DESTINO: DURANTE EL PERIODO QUE SE INFORMA HAN APORTADO 4210.87 MILLONES DE PESOS Y SE HAN APROBADO 3755.67 MILLONES DE PESOS PARA EL DESARROLLO DE PROYECTOS. CIFRAS A MAYO
CUMPLIMIENTO DE LA MISIÓN:
PROYECTOS DE INVESTIGACIÓN CIENTÍFICA, DESARROLLO TECNOLOGICO Y FORMACION DE CIENTIFICOS Y TECNOLOGOS</t>
  </si>
  <si>
    <t>APORTACIÓN INICIAL:   MONTO: $110,000,000.00   FECHA: 20/12/2002
OBSERVACIONES: POR LO QUE RESPECTA A LA INFORMACIÒN PRESENTADA EN INDICADOR ESTA SE PRESENTA CON CIFRAS ACUMULADAS. DERIVADO DE LAS RECOMENDACIONES DE LA AUDITORIA SUPERIOR DE LA FEDERACION, EN LA AUDITORIA NUMERO 499/2009 EFECTUADA AL FONDO, SE DETERMINO QUE LAS CIFRAS QUE SE REPORTAN EN EL PRESENTE INFORME TRIMESTRAL SE TOMEN DE LOS ESTADOS FINANCIEROS DEL FIDEICOMISO, POR LO QUE LA SECRETARIA ADMINISTRATIVA DEL MISMO REMITIO LA INFORMACION QUE SE ESTA REPORTANDO EN ESTE INFORME CON CIFRAS AL 30 DE ABRIL DE 2011, YA QUE LA SECRETARIA ADMINISTRATIVA DEL FONDO MANIFIESTA QUE A LA FECHA SE ESTAN CONCILIANDO LOS ESTADOS FINANCIEROS CORRESPONDIENTES AL MES DE MAYO Y JUNIO DEL AÑO EN CURSO. SE ADJUNTA EL ARCHIVO "PASH 2DO TRIM 2011 - SEP.PDF" COMO SOPORTE.</t>
  </si>
  <si>
    <t>DESTINO: DURANTE EL PERIODO QUE SE INFORMA HAN APORTADO 26.00 MILLONES DE PESOS Y SE HAN APROBADO 20.89 MILLONES DE PESOS PARA EL DESARROLLO DE PROYECTOS. CIFRAS A MAYO
CUMPLIMIENTO DE LA MISIÓN:
PROYECTOS DE INVESTIGACIÓN CIENTÍFICA, DESARROLLO TECNOLOGICO Y FORMACION DE CIENTIFICOS Y TECNOLOGOS</t>
  </si>
  <si>
    <t>DESTINO: DURANTE EL PERIODO QUE SE INFORMA SE HAN MINISTRADO 253.18 MILLONES DE PESOS Y SE HAN APORTADO 208.30 MILLONES DE PESOS PARA EL DESARROLLO DE PROYECTOS. CIFRAS A FEBRERO
CUMPLIMIENTO DE LA MISIÓN:
PROYECTOS DE INVESTIGACIÓN CIENTÍFICA, DESARROLLO TECNOLOGICO Y FORMACION DE CIENTIFICOS Y TECNOLOGOS</t>
  </si>
  <si>
    <t>DESTINO: DURANTE EL PERIODO QUE SE INFORMA HAN APORTADO 118.00 MILLONES DE PESOS Y SE HAN APROBADO 110.62 MILLONES DE PESOS PARA EL DESARROLLO DE PROYECTOS. CIFRAS A MAYO
CUMPLIMIENTO DE LA MISIÓN:
PROYECTOS DE INVESTIGACIÓN CIENTÍFICA Y TECNOLÓGICA</t>
  </si>
  <si>
    <t>DESTINO: DURANTE EL PERIODO QUE SE INFORMA HAN APORTADO 23.76 MILLONES DE PESOS Y SE HAN APROBADO 6.00 MILLONES DE PESOS PARA EL DESARROLLO DE PROYECTOS. CIFRAS A MAYO
CUMPLIMIENTO DE LA MISIÓN:
PROYECTOS DE INVESTIGACIÓN CIENTÍFICA Y TECNOLÓGICA</t>
  </si>
  <si>
    <t>APORTACIÓN INICIAL:   MONTO: $5,000,000.00   FECHA: 23/01/2004
OBSERVACIONES: POR LO QUE RESPECTA A LA INFORMACIÒN PRESENTADA EN INDICADOR ESTA SE PRESENTA CON CIFRAS ACUMULADAS. EN LA CUENTA OPERATIVA BANCOMER EL SALDO SE PRESENTA AL MES DE MAYO</t>
  </si>
  <si>
    <t>DESTINO: DURANTE EL PERIODO QUE SE INFORMA HAN APORTADO 211.58 MILLONES DE PESOS Y SE HAN APROBADO 259.98 MILLONES DE PESOS PARA EL DESARROLLO DE PROYECTOS. CIFRAS A MAYO
CUMPLIMIENTO DE LA MISIÓN:
ADMINISTRAR LOS RECURSOS PARA EL DESARROLLO DE PROYECTOS DE INVESTIGACIÓN CIENTIFICA Y TECNOLÓIA Y FORMACIÓN DE RECURSOS HUMANOS SATISFACIENDO LOS REQUISITOS QUE LA MODALIDAD CORRESPONDIENTE REQUIERA PARA SU VALIDEZ.</t>
  </si>
  <si>
    <t>DESTINO: DURANTE EL PERIODO QUE SE INFORMA HAN APORTADO 4997.53 MILLONES DE PESOS Y SE HAN APROBADO 1526.53 MILLONES DE PESOS PARA EL DESARROLLO DE PROYECTOS. CIFRAS A MAYO
CUMPLIMIENTO DE LA MISIÓN: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</si>
  <si>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APORTACIÓN INICIAL:   MONTO: $207,725,000.00   FECHA: 23/09/2008
OBSERVACIONES: SE PRESENTAN EN EL CUMPLIMIENTO DE LA MISIÓN CIFRAS ACUMULADAS EN MILLONES DE PESOS.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t>
  </si>
  <si>
    <t>DESTINO: DURANTE EL PERIODO QUE SE INFORMA HAN APORTADO 1293.26 MILLONES DE PESOS Y SE HAN APROBADO 228.34 MILLONES DE PESOS PARA EL DESARROLLO DE PROYECTOS. CIFRAS A MAYO
CUMPLIMIENTO DE LA MISIÓN:
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</si>
  <si>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APORTACIÓN INICIAL:   MONTO: $37,760,000.00   FECHA: 23/09/2008
OBSERVACIONES: EN EL SALDO INICIAL SE INCLUYE LA CUENTA DE CHEQUES PARA GASTOS OPERATIVOS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t>
  </si>
  <si>
    <t>DESTINO: DURANTE EL PERIODO QUE SE INFORMA NO SE HAN MINISTRADO RECURSOS, PERO SE HAN APORTADO 14.00 MILLONES DE PESOS PARA EL DESARROLLO DE PROYECTOS. CIFRAS A FEBRERO.
CUMPLIMIENTO DE LA MISIÓN:
ADMINISTRAR LOS RECURSOS PARA EL DESARROLLO DE PROYECTOS DE INVESTIGACIÓN CIENTIFICA Y TECNOLÓIA Y FORMACIÓN DE RECURSOS HUMANOS SATISFACIENDO LOS REQUISITOS QUE LA MODALIDAD CORRESPONDIENTE REQUIERA PARA SU VALIDEZ</t>
  </si>
  <si>
    <t>DESTINO: DURANTE EL PERIODO QUE SE INFORMA SE HAN APORTADO 800.00 MILLONES DE PESOS Y SE HAN APROBADO 515.98 MILLONES DE PESOS PARA EL DESARROLLO DE PROYECTOS. CIFRAS A MAYO
CUMPLIMIENTO DE LA MISIÓN:
ADMINISTRAR LOS RECURSOS PARA EL DESARROLLO DE PROYECTOS DE INVESTIGACIÓN CIENTIFICA Y TECNOLÓIA Y FORMACIÓN DE RECURSOS HUMANOS SATISFACIENDO LOS REQUISITOS QUE LA MODALIDAD CORRESPONDIENTE REQUIERA PARA SU VALIDEZ</t>
  </si>
  <si>
    <t>DESTINO: DURANTE EL PERIODO QUE SE INFORMA HAN APORTADO 57.80 MILLONES DE PESOS Y SE HAN APROBADO 0.00 MILLONES DE PESOS PARA EL DESARROLLO DE PROYECTOS. CIFRAS A MAYO
CUMPLIMIENTO DE LA MISIÓN:
PROYECTOS DE INVESTIGACIÓN CIENTÍFICA Y TECNOLÓGIA</t>
  </si>
  <si>
    <t>DESTINO: DURANTE EL PERIODO QUE SE INFORMA HAN APORTADO 139.31 MILLONES DE PESOS Y SE HAN APROBADO 0.00 MILLONES DE PESOS PARA EL DESARROLLO DE PROYECTOS. CIFRAS A MAYO
CUMPLIMIENTO DE LA MISIÓN:
PROYECTOS DE INVESTIGACIÓN CIENTÍFICA, TECNOLÓGIA Y DE INNOVACION</t>
  </si>
  <si>
    <t>DESTINO: EN UN MARCO GENERAL; DESDE LA CONSTITUCION DEL FONDO DE INVESTIGACION CIENTIFICA Y TECNOLOGICA DE CIATEQ HACE 11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
CUMPLIMIENTO DE LA MISIÓN: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t>
  </si>
  <si>
    <t>DESTINO: EL OBJETO DEL FIDEICOMISO ES FINANCIAR Y/O COMPLEMENTAR EL FINANCIAMIENTO NECESARIO PARA HACER FRENTE AL RETIRO VOLUNTARIO Y LIQUIDACIONES DEL PERSONAL DEL CENTRO.
CUMPLIMIENTO DE LA MISIÓN:
AL CIERRE DEL MES DE JUNIO 2011 NO SE HAN EJERCIDO ESTOS RECURSOS.</t>
  </si>
  <si>
    <t>APORTACIÓN INICIAL:   MONTO: $2,300,000.00   FECHA: 27/12/2006
OBSERVACIONES: AL CIERRE DEL MES DE JUNIO 2011 NO SE HAN EJERCIDO ESTOS RECURSOS.</t>
  </si>
  <si>
    <t>DESTINO: DURANTE LA PRIMERA SESION ORDINARIA DEL CONSEJO DE ADMINISTRACION DEL 8 DE ABRIL DEL 2011 SE LLEVO ACABO UNA MODIFICACION PRESUPUESTAL DE TRANSFERENCIA COMPENSADA AL FONDO POR UN MONTO DE 18 MILLONES DE PESOS CON DISMINUCION AL CAPITULO 3000 EN LOS TERMINOS ESPECIFICADOS EN LAS REGLAS DE OPERACIÓN DEL FONDO DE INVESTIGACION CIENTIFICA Y DESARROLLO TECNOLOGICO DE COMIMSA. DICHA MODIFICACION FUE AUTORIZADA POR SHCP CON FOLIO 2011-38-91A-7
CUMPLIMIENTO DE LA MISIÓN: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t>
  </si>
  <si>
    <t>DESTINO: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
CUMPLIMIENTO DE LA MISIÓN: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t>
  </si>
  <si>
    <t>DESTINO: SE HA ESTADO INCREMENTANDO EL FONDO DEL FIDEICOMISO, Y UNA VEZ QUE SE CUENTE CON UN FONDO SUFICIENTE SE INICIARÁN LOS PROYECTOS QUE SE APOYARÁN CON ESTOS RECURSOS.
CUMPLIMIENTO DE LA MISIÓN: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t>
  </si>
  <si>
    <t>DESTINO: FINANCIAR O COMPLEMENTAR FINACIAMIENTO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
CUMPLIMIENTO DE LA MISIÓN:
GASTO CORRIENTE Y DE INVERSION PARA EL DESARROLLO DE LAS INVESTIGACIONES FINANCIADAS POR INSTITUCIONES NACIONALES E INTERNACIONALES, PAGOS AL FIDUCIARIO POR CONCEPTO DE HONORARIOS, COMISIONES E IMPUESTOS RETENIDOS.</t>
  </si>
  <si>
    <t>DESTINO: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
CUMPLIMIENTO DE LA MISIÓN: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t>
  </si>
  <si>
    <t>DESTINO: DESTINAR RECURSOS PARA PROYECTOS ESPECIFICOS DE INVESTIGACION, ASI COMO CUBRIR LOS GASTOS OCASIONADOS POR LA CREACION Y MANTENIMIENTO DE INSTALACIONES DE INVESTIGACION
CUMPLIMIENTO DE LA MISIÓN:
SE DESTINAN PARA PROYECTOS DE INVESTIGACION CIENTIFICA Y TECNOLOGICA E INFRAESTRUCTURA, QUE CONLLEVA A LA FORMACION DE RECURSOS HUMANOS ESPECIALIZADOS, EQUIPAMIENTO Y SUMINISTRO DE MATERIALES.</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</si>
  <si>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PERIODO SE REPORTAN DE GASTOS $1,315352.16 EN EL ESTADO DE RESULTADOS, A ESTA CANTIDAD SE RESTAN $23,499.00 DE PAGOS PENDIENTES A PROVEEDORES Y $218,467.21 DE PAGOS PENDIENTES A LA TESOFE POR RETENCIONES DE ISR, QUE AL SEGUNDO TRIMESTRE NO HAS SIDO EROGADAS POR FLUJO DE EFECTIVO,POR LO QUE ESTAS CANTIDADES SE RESTAN DE LOS GASTOS INFORMANDO UN TOTAL DE $ 1,073.....,</t>
  </si>
  <si>
    <t>FIDEICOMISO CENTRO DE INGENIERÍA Y DESARROLLO INDUSTRIAL NO. 135826-8</t>
  </si>
  <si>
    <t>DESTINO: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
CUMPLIMIENTO DE LA MISIÓN:
EL DESTINO DE LOS RECURSOS PREVIA AUTORIZACIÓN DEL COMITÉ TÉCNICO, SE APLICARAN EN EQUIPAMIENTO Y OBRA PUBLICA.</t>
  </si>
  <si>
    <t>APORTACIÓN INICIAL:   MONTO: $5,355,000.00   FECHA: 21/12/2000
OBSERVACIONES: DURANTE EL SEGUNDO TRIMESTRE DEL 2011, SE CAPTARON INGRESOS POR RENDIMIENTOS DE LA CUENTA BANCARIA.</t>
  </si>
  <si>
    <t>DESTINO: LOS APOYOS OTORGADOS POR EL FIDEICOMISO SE HAN OTORGADO CON LA FINALIDAD DE CUMPLIR CON LOS OBJETIVOS DE CADA UNO DE LOS PROYECTOS EN EL EJERCICIO EN OPERACIÓN.
CUMPLIMIENTO DE LA MISIÓN:
SE DESTINARON RECURSOS AL PROYECTO: 1)3,614,000.00 AL PROYECTO DENOMINADO "PAGO A PARTICIPANTES EN LOS PROYECTOS CON OTRAS INSTITUCIONES". 2)500,000.00 AL PROYECTO DENOMINADO "FORTALECIMIENTO DEL POSGRADO EN OCEANOGRAFIA FISICA". 3)700,000.00 AL PROYECTO DENOMINADO "CONSTRUCCION DE SIETE CASETAS DE CONCRETO PARA EL RESGUARDO DEL EQUIPO SISMOLOGICO, LAS CUALES SE UBICARAN EN SITIOS ESTRATEGICOS DEL ESTADO DE BAJA CALIFORNIA Y UNA EN EL ESTADO DE SONORA, PARA MEJORAR LA COBERTURA GEOGRAFICA DE RESNOM".</t>
  </si>
  <si>
    <t>APORTACIÓN INICIAL:   MONTO: $8,232,521.89   FECHA: 01/02/2005
OBSERVACIONES: LA DISPONIBILIDAD FINAL DEL FIDEICOMISO, CORRESPONDE A LA SUMA DEL RESULTADO DE EJERCICIOS ANTERIORES MAS LOS INGRESOS POR RENDIMIENTOS Y APORTACIONES DE RECURSOS PROPIOS MENOS LOS HONORARIOS A LA FIDUCIARIA Y EL APOYO OTORGADO A PROYECTOS ESPECIFICOS AUTORIZADOS AL 2DO TRIM DE 2011, RESULTANDO UNA DISPONIBILIDAD DE $52,679,891.50.</t>
  </si>
  <si>
    <t>DESTINO: SE APOYARON A LA UNIDAD HERMOSILLO Y A SUS 5 UNIDADES REGIONALES
CUMPLIMIENTO DE LA MISIÓN:
1)APOYAR A LA UNIDAD HERMOSILLO Y A SUS 5 UNIDADES REGIONALES, 2)FORTALECER EL ÁREA DE DESARROLLO COMPETITIVO Y DE VINCULACIÓN, 3)APOYAR AL ALCANCE DE LAS METAS COMPROMETIDAS PARA EL EJERCICIO 2011. 4)APOYAR A PROYECTOS SEMILLA POR $1´000,000.00</t>
  </si>
  <si>
    <t>DESTINO: SE OPERARON EL 100% DE LAS 110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
CUMPLIMIENTO DE LA MISIÓN:
DE ACUERDO CON EL REGLAMENTO VIGENTE DE LA PRESTACIÓN DE FONDO DE AHORRO SE DESTINARÁ PARA EL OTORGAMIENTO DE PRÉSTAMOS Y RETIROS A LAS SOLICITUDES DE LOS EMPLEADOS INTERESADOS.</t>
  </si>
  <si>
    <t>DESTINO: DURANTE EL PERIODO QUE SE INFORMA HAN APORTADO 136.00 MILLONES DE PESOS Y SE HAN APROBADO 119.93 MILLONES DE PESOS PARA EL DESARROLLO DE PROYECTOS. CIFRAS A MAYO
CUMPLIMIENTO DE LA MISIÓN:
APOYOS PARA LA INVESTIGACION CIENTIFICA Y TECNOLOGIA DEL ESTADO DE CHIHUAHUA</t>
  </si>
  <si>
    <t>DESTINO: DURANTE EL PERIODO QUE SE INFORMA HAN APORTADO 181.00 MILLONES DE PESOS Y SE HAN APROBADO 192.13 MILLONES DE PESOS PARA EL DESARROLLO DE PROYECTOS. CIFRAS A MAYO
CUMPLIMIENTO DE LA MISIÓN:
APOYOS PARA LA INVESTIGACIÓN CIENTIFICA Y TECNOLOGICA DEL ESTADO DE VERACRUZ.</t>
  </si>
  <si>
    <t>DESTINO: DURANTE EL PERIODO QUE SE INFORMA HAN APORTADO 20.00 MILLONES DE PESOS Y SE HAN APROBADO 11.21 MILLONES DE PESOS PARA EL DESARROLLO DE PROYECTOS. CIFRAS A MAYO
CUMPLIMIENTO DE LA MISIÓN:
APOYOS PARA INVESTIGACION CIENTIFICA Y TECNOLOGICA DEL MUNICIPIO DE PUEBLA.</t>
  </si>
  <si>
    <t>APORTACIÓN INICIAL:   MONTO: $5,000,000.00   FECHA: 27/09/2005
OBSERVACIONES: EL CONACYT Y EL MUNICIPIO DE PUEBLA PARTICIPAN COMO FIDEICOMITENTES EN EL FONDO. EL SALDO REPORTADO DE LA CUENTA DE HSBC ES AL MES DE MARZO</t>
  </si>
  <si>
    <t>DESTINO: DURANTE EL PERIODO QUE SE INFORMA HAN APORTADO 303.20 MILLONES DE PESOS Y SE HAN APROBADO 216.87 MILLONES DE PESOS PARA EL DESARROLLO DE PROYECTOS. CIFRAS A MAYO
CUMPLIMIENTO DE LA MISIÓN:
APOYOS PARA INVESTIGACION CIENTIFICA Y TECNOLOGICA DEL ESTADO DE MEXICO</t>
  </si>
  <si>
    <t>APORTACIÓN INICIAL:   MONTO: $3,700,000.00   FECHA: 20/10/2004
OBSERVACIONES: EL CONACYT Y EL GOBIERNO DEL ESTADO DE MEXICO PARTICIPAN COMO FIDEICOMITENTES EN EL FONDO. EL SALDO DE LA CUENTA OPERATIVA DE BANCOMER ES AL MES DE MAYO</t>
  </si>
  <si>
    <t>DESTINO: DURANTE EL PERIODO QUE SE INFORMA HAN APORTADO 20.00 MILLONES DE PESOS Y SE HAN APROBADO 18.15 MILLONES DE PESOS PARA EL DESARROLLO DE PROYECTOS. CIFRAS A MAYO
CUMPLIMIENTO DE LA MISIÓN:
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</si>
  <si>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APORTACIÓN INICIAL:   MONTO: $14,000,000.00   FECHA: 29/09/2008
OBSERVACIONES: EN EL SALDO INICIAL SE INCLUYE LA CUENTA DE CHEQUES PARA GASTOS OPERATIVOS EL SALDO DE LA CUENTA OPERATIVA DE BANCOMER SE REPORTA AL MES DE MAYO</t>
  </si>
  <si>
    <t>DESTINO: DURANTE EL PERIODO QUE SE INFORMA HAN APORTADO 220.85 MILLONES DE PESOS Y SE HAN APROBADO 78.57 MILLONES DE PESOS PARA EL DESARROLLO DE PROYECTOS. CIFRAS A MAYO
CUMPLIMIENTO DE LA MISIÓN:
APOYOS A LAS INVESTIGACIONES CIENTIFICAS, DESARROLLOS TECNOLÓGICOS Y DE INNOVACIÓN DE INTERÉS PARA EL GOBIERNO DEL DISTRITO FEDERAL.</t>
  </si>
  <si>
    <t>DESTINO: DURANTE EL PERIODO QUE SE INFORMA HAN APORTADO 93.82 MILLONES DE PESOS Y SE HAN APROBADO 96.39 MILLONES DE PESOS PARA EL DESARROLLO DE PROYECTOS. CIFRAS A MAYO
CUMPLIMIENTO DE LA MISIÓN:
APOYOS PARA LA INVESTIGACIÓN CIENTIFICA Y TECNOLÓGICA DEL ESTADO DE AGUASCALIENTES</t>
  </si>
  <si>
    <t>APORTACIÓN INICIAL:   MONTO: $5,000,000.00   FECHA: 12/04/2002
OBSERVACIONES: EL CONACYT Y EL GOBIERNO DEL ESTADO DE AGUASCALIENTES SON FIDEICOMITENTES. EN LAS DOS CUENTAS BANCARIAS DE BANCOMER SE PRESENTAN CIFRAS AL MES DE MAYO</t>
  </si>
  <si>
    <t>DESTINO: DURANTE EL PERIODO QUE SE INFORMA HAN APORTADO 276.28 MILLONES DE PESOS Y SE HAN APROBADO 316.57 MILLONES DE PESOS PARA EL DESARROLLO DE PROYECTOS. CIFRAS A MAYO
CUMPLIMIENTO DE LA MISIÓN:
APOYO PARA LA INVESTIGACION CIENTIFICA Y TECNOLOGICA DEL ESTADO DE BAJA CALIFORNIA NORTE</t>
  </si>
  <si>
    <t>APORTACIÓN INICIAL:   MONTO: $2,000,000.00   FECHA: 29/10/2001
OBSERVACIONES: EL CONACYT Y EL GOBIERNO DEL ESTADO DE BAJA CALIFORNIA SON FIDEICOMITENTES DEL FIDEICOMISO. EL SALDO DE LA CUENTA DE CHEQUES SE REPORTA AL MES DE MAYO</t>
  </si>
  <si>
    <t>DESTINO: DURANTE EL PERIODO QUE SE INFORMA HAN APORTADO 42.80 MILLONES DE PESOS Y SE HAN APROBADO 34.09 MILLONES DE PESOS PARA EL DESARROLLO DE PROYECTOS. CIFRAS A MAYO
CUMPLIMIENTO DE LA MISIÓN:
PAGO DE PROYECTOS DE INVESTIGACION CIENTIFICA Y TECNOLOGICA DEL ESTADO</t>
  </si>
  <si>
    <t>APORTACIÓN INICIAL:   MONTO: $1,500,000.00   FECHA: 24/07/2002
OBSERVACIONES: EL CONACYT Y EL GOBIERNO DEL ESTADO PARTICIPAN COMO FIDEICOMITENTES DEL FONDO. SE INCLUYE EL SALDO INICIAL AL MES DE ENERO DE LA CUENTA OPERATIVA DE BANCOMER</t>
  </si>
  <si>
    <t>DESTINO: DURANTE EL PERIODO QUE SE INFORMA HAN APORTADO 85.80 MILLONES DE PESOS Y SE HAN APROBADO 88.97 MILLONES DE PESOS PARA EL DESARROLLO DE PROYECTOS. CIFRAS A MAYO
CUMPLIMIENTO DE LA MISIÓN:
APOYOS PARA INVESTIGACION CIENTIFICA Y TECNOLOGICA DEL ESTADO DE CAMPECHE</t>
  </si>
  <si>
    <t>DESTINO: DURANTE EL PERIODO QUE SE INFORMA HAN APORTADO 266.05 MILLONES DE PESOS Y SE HAN APROBADO 237.90 MILLONES DE PESOS PARA EL DESARROLLO DE PROYECTOS. CIFRAS A MAYO
CUMPLIMIENTO DE LA MISIÓN:
APOYO PARA LA INVESTIGACION CIENTIFICA Y TECNOLOGICA DEL ESTADO DE CHIAPAS</t>
  </si>
  <si>
    <t>APORTACIÓN INICIAL:   MONTO: $2,000,000.00   FECHA: 07/03/2002
OBSERVACIONES: EL CONACYT Y EL GOBIERNO DEL ESTADO PARTICIPAN COMO FIDEICOMITENTES DEL FONDO. EN LAS CUENTAS OPERATIVAS EL SALDO REPORTADO EN BANORTE ES AL MES DE ABRIL Y EN LA CUENTA SCOTIANBANK ES AL MES DE FEBRERO</t>
  </si>
  <si>
    <t>DESTINO: DURANTE EL PERIODO QUE SE INFORMA HAN APORTADO 186.47 MILLONES DE PESOS Y SE HAN APROBADO 107.87 MILLONES DE PESOS PARA EL DESARROLLO DE PROYECTOS. CIFRAS A MAYO
CUMPLIMIENTO DE LA MISIÓN:
APOYOS PARA LA INVESTIGACION CIENTIFICA Y TECNOLOGICA DEL ESTADO DE COAHUILA DE ZARAGOZA</t>
  </si>
  <si>
    <t>DESTINO: DURANTE EL PERIODO QUE SE INFORMA HAN APORTADO 82.75 MILLONES DE PESOS Y SE HAN APROBADO 62.29 MILLONES DE PESOS PARA EL DESARROLLO DE PROYECTOS. CIFRAS A MAYO
CUMPLIMIENTO DE LA MISIÓN:
APOYOS PARA LA INVESTIGACION CIENTIFICA Y TECNOLOGICA DEL ESTADO DE COLIMA</t>
  </si>
  <si>
    <t>APORTACIÓN INICIAL:   MONTO: $3,000,000.00   FECHA: 16/10/2003
OBSERVACIONES: EL CONACYT Y EL GOBIERNO DEL ESTADO DE COLIMA PARTICIPAN COMO FIDEICOMITENTES EN EL FONDO. SE REPORTA EL SALDO DE LA CUANTA OPERATIVA DE BANCOMER AL MES DE MAYO</t>
  </si>
  <si>
    <t>DESTINO: DURANTE EL PERIODO QUE SE INFORMA HAN APORTADO 64.58 MILLONES DE PESOS Y SE HAN APROBADO 61.14 MILLONES DE PESOS PARA EL DESARROLLO DE PROYECTOS. CIFRAS A MAYO
CUMPLIMIENTO DE LA MISIÓN:
APOYO PARA LA INVESTIGACION CIENTIFICA Y TECNOLOGICA DEL ESTADO DE DURANGO</t>
  </si>
  <si>
    <t>DESTINO: DURANTE EL PERIODO QUE SE INFORMA HAN APORTADO 569.43 MILLONES DE PESOS Y SE HAN APROBADO 478.53 MILLONES DE PESOS PARA EL DESARROLLO DE PROYECTOS. CIFRAS A MAYO
CUMPLIMIENTO DE LA MISIÓN:
APOYO PARA LA INVESTIGACION CIENTIFICA Y TECNOLOGICA DEL ESTADO DE GUANAJUATO</t>
  </si>
  <si>
    <t>DESTINO: DURANTE EL PERIODO QUE SE INFORMA HAN APORTADO 50.50 MILLONES DE PESOS Y SE HAN APROBADO 47.27 MILLONES DE PESOS PARA EL DESARROLLO DE PROYECTOS. CIFRAS A MAYO
CUMPLIMIENTO DE LA MISIÓN:
APOYOS PARA LA INVESTIGACION CIENTIFICA Y TECNOLOGICA DEL ESTADO DE GUERRERO</t>
  </si>
  <si>
    <t>DESTINO: DURANTE EL PERIODO QUE SE INFORMA HAN APORTADO 179.69 MILLONES DE PESOS Y SE HAN APROBADO 184.75 MILLONES DE PESOS PARA EL DESARROLLO DE PROYECTOS. CIFRAS A MAYO
CUMPLIMIENTO DE LA MISIÓN:
APOYOS PARA LA INVESTIGACIÓN CIENTIFICA Y TECNOLOGICA DEL ESTADO DE HIDALGO</t>
  </si>
  <si>
    <t>DESTINO: DURANTE EL PERIODO QUE SE INFORMA HAN APORTADO 416.80 MILLONES DE PESOS Y SE HAN APROBADO 174.67 MILLONES DE PESOS PARA EL DESARROLLO DE PROYECTOS. CIFRAS A MAYO
CUMPLIMIENTO DE LA MISIÓN:
APOYOS PARA LA INVESTIGACION CIENTIFICA Y TECNOLOGICA DEL ESTADO DE JALISCO</t>
  </si>
  <si>
    <t>APORTACIÓN INICIAL:   MONTO: $1,000,000.00   FECHA: 06/06/2003
OBSERVACIONES: EL CONACYT Y EL GOBIERNO DEL ESTADO PARTICIPAN COMO FIDEICOMITENTES EN EL FONDO. EL SALDO DE LA CUENTA OPERATIVA DE BANCOMER SE REPORTA AL MES DE MAYO</t>
  </si>
  <si>
    <t>DESTINO: DURANTE EL PERIODO QUE SE INFORMA HAN APORTADO 156.43 MILLONES DE PESOS Y SE HAN APROBADO 172.51 MILLONES DE PESOS PARA EL DESARROLLO DE PROYECTOS. CIFRAS A MAYO
CUMPLIMIENTO DE LA MISIÓN:
APOYOS PARA PROYECTOS DE INVESTIGACION CIENTIFICA Y TECNOLOGICA DEL ESTADO DE MICHOACAN.</t>
  </si>
  <si>
    <t>APORTACIÓN INICIAL:   MONTO: $5,000,000.00   FECHA: 10/12/2002
OBSERVACIONES: EL CONACYT Y EL GOBIERNO DEL ESTADO DE MICHOACAN PARTICIPAN COMO FIDEICOMITENTES EN EL FONDO. EN LA CUENTA OPERATIVA DE BANCOMER SE REPORTA EL SALDO AL MES DE MAYO.</t>
  </si>
  <si>
    <t>DESTINO: DURANTE EL PERIODO QUE SE INFORMA HAN APORTADO 143.17 MILLONES DE PESOS Y SE HAN APROBADO 108.64 MILLONES DE PESOS PARA EL DESARROLLO DE PROYECTOS. CIFRAS A MAYO
CUMPLIMIENTO DE LA MISIÓN:
APOYOS PARA LA INVESTIGACION CIENTIFICA Y TECNOLOGICA DEL ESTADO DE MORELOS.</t>
  </si>
  <si>
    <t>DESTINO: DURANTE EL PERIODO QUE SE INFORMA HAN APORTADO 266.07 MILLONES DE PESOS Y SE HAN APROBADO 196.74 MILLONES DE PESOS PARA EL DESARROLLO DE PROYECTOS. CIFRAS A MAYO
CUMPLIMIENTO DE LA MISIÓN:
APOYOS PARA LA INVESTIGACION CIENTIFICA Y TECNOLOGICA DEL ESTADO DE NAYARIT</t>
  </si>
  <si>
    <t>APORTACIÓN INICIAL:   MONTO: $7,300,000.00   FECHA: 24/07/2002
OBSERVACIONES: EL CONACYT Y EL GOBIERNO DEL ESTADO DE NAYARIT PARTICIPAN COMO FIDEICOMITENTES EN EL FONDO. EL SALDO EN EL ESTADO DE CUENTA BANCOMER SE PRESENTA AL MES DE MAYO</t>
  </si>
  <si>
    <t>DESTINO: DURANTE EL PERIODO QUE SE INFORMA HAN APORTADO 879.91 MILLONES DE PESOS Y SE HAN APROBADO 830.18 MILLONES DE PESOS PARA EL DESARROLLO DE PROYECTOS. CIFRAS A MAYO
CUMPLIMIENTO DE LA MISIÓN:
APOYOS PARA LA INVESTIGACION CIENTIFICA Y TENOLOGICA DEL ESTADO DE NUEVO LEON</t>
  </si>
  <si>
    <t>DESTINO: DURANTE EL PERIODO QUE SE INFORMA HAN APORTADO 72.00 MILLONES DE PESOS Y SE HAN APROBADO 76.47 MILLONES DE PESOS PARA EL DESARROLLO DE PROYECTOS. CIFRAS A MAYO
CUMPLIMIENTO DE LA MISIÓN:
APOYOS PARA INVESTIGACION CIENTIFICA Y TECNOLOGICA DEL ESTADO DE PUEBLA.</t>
  </si>
  <si>
    <t>APORTACIÓN INICIAL:   MONTO: $2,000,000.00   FECHA: 11/01/2002
OBSERVACIONES: EL CONACYT Y EL GOBIERNO DEL ESTADO DE PUEBLA PARTICIPAN COMO FIDEICOMITENTES EN EL FONDO. EL SALDO LA CUENTA DE CHEQUES 518 DE BANORTE SE REPORTA AL MES DE FEBRERO</t>
  </si>
  <si>
    <t>DESTINO: DURANTE EL PERIODO QUE SE INFORMA HAN APORTADO 129.60 MILLONES DE PESOS Y SE HAN APROBADO 133.50 MILLONES DE PESOS PARA EL DESARROLLO DE PROYECTOS. CIFRAS A MAYO
CUMPLIMIENTO DE LA MISIÓN:
APOYOS A LA INVESTIGACION CIENTIFICA Y TECNOLOGICA DEL ESTADO DE QUERETARO</t>
  </si>
  <si>
    <t>DESTINO: DURANTE EL PERIODO QUE SE INFORMA HAN APORTADO 95.46 MILLONES DE PESOS Y SE HAN APROBADO 107.81 MILLONES DE PESOS PARA EL DESARROLLO DE PROYECTOS. CIFRAS A MAYO
CUMPLIMIENTO DE LA MISIÓN:
APOYOS A LA INVESTIGACION CIENTIFICA Y TECNOLOGICA DEL ESTADO DE QUINTANA ROO.</t>
  </si>
  <si>
    <t>APORTACIÓN INICIAL:   MONTO: $3,000,000.00   FECHA: 14/12/2001
OBSERVACIONES: EL CONACYT Y EL GOBIERNO DEL ESTADO DE QUINTANA ROO PARTICIPAN COMO FIDEICOMITENTES DEL FONDO. EL SALDO QUE SE REPORTA EN LA CUENTA DE BANCOMER ES AL MES DE MAYO</t>
  </si>
  <si>
    <t>DESTINO: DURANTE EL PERIODO QUE SE INFORMA HAN APORTADO 83.65 MILLONES DE PESOS Y SE HAN APROBADO 76.83 MILLONES DE PESOS PARA EL DESARROLLO DE PROYECTOS. CIFRAS A MAYO
CUMPLIMIENTO DE LA MISIÓN:
APOYOS PARA LA INVESTIGACION CIENTIFICA Y TECNOLOGICA DL ESTADO DE SAN LUIS POTOSI</t>
  </si>
  <si>
    <t>APORTACIÓN INICIAL:   MONTO: $6,000,000.00   FECHA: 01/03/2002
OBSERVACIONES: EL CONACYT Y EL GOBIERNO DEL ESTADO DE SAN LUIS POTOSI PARTICIPAN COMO FIDEICOMITENTES DEL FONDO. EL SALDO REPORTADO EN LA CUENTA OPERATIVA DE BANORTE ES AL MES DE MAYO</t>
  </si>
  <si>
    <t>DESTINO: DURANTE EL PERIODO QUE SE INFORMA HAN APORTADO 68.00 MILLONES DE PESOS Y SE HAN APROBADO 66.02 MILLONES DE PESOS PARA EL DESARROLLO DE PROYECTOS. CIFRAS A MAYO
CUMPLIMIENTO DE LA MISIÓN:
APOYOS PARA LA INVESTIGACION CIENTIFICA Y TECNOLOGICA DEL ESTADO DE SINALOA</t>
  </si>
  <si>
    <t>DESTINO: DURANTE EL PERIODO QUE SE INFORMA HAN APORTADO 179.79 MILLONES DE PESOS Y SE HAN APROBADO 168.58 MILLONES DE PESOS PARA EL DESARROLLO DE PROYECTOS. CIFRAS A MAYO
CUMPLIMIENTO DE LA MISIÓN:
APOYOS PARA LA INVESTIGACION CIENTIFICA Y TECNOLOGICA DEL ESTADO DE SONORA.</t>
  </si>
  <si>
    <t>APORTACIÓN INICIAL:   MONTO: $2,000,000.00   FECHA: 02/04/2002
OBSERVACIONES: EL CONACYT Y EL GOBIERNO DEL ESTADO DE SONORA PARTICIPAN COMO FIDEICOMITENTES EN EL FONDO. DE LA CUENTA DE BANCOMER SE INCLUYEN DATOS AL MES DE MAYO</t>
  </si>
  <si>
    <t>DESTINO: DURANTE EL PERIODO QUE SE INFORMA HAN APORTADO 195.42 MILLONES DE PESOS Y SE HAN APROBADO 216.71 MILLONES DE PESOS PARA EL DESARROLLO DE PROYECTOS. CIFRAS A MAYO
CUMPLIMIENTO DE LA MISIÓN:
APOYOS A LA INVESTIGACION CIENTIFICA Y TECNOLOGICA DEL ESTADO DE TABASCO</t>
  </si>
  <si>
    <t>APORTACIÓN INICIAL:   MONTO: $6,600,000.00   FECHA: 27/08/2002
OBSERVACIONES: EL CONACYT Y EL GOBIERNO DEL ESTADO DE TABASCO PARTICIPAN COMO FIDEICOMITENTES EN EL FONDO. EL SALDO PRESENTADO EN LA CUENTA DE BANCOMER ES AL MES DE MAYO</t>
  </si>
  <si>
    <t>DESTINO: DURANTE EL PERIODO QUE SE INFORMA HAN APORTADO 236.55 MILLONES DE PESOS Y SE HAN APROBADO 180.82 MILLONES DE PESOS PARA EL DESARROLLO DE PROYECTOS. CIFRAS A MAYO
CUMPLIMIENTO DE LA MISIÓN:
APOYOS PARA LA INVESTIGACION CIENTIFICA Y TECNOLOGICA DEL ESTADO DE TAMAULIPAS</t>
  </si>
  <si>
    <t>DESTINO: DURANTE EL PERIODO QUE SE INFORMA HAN APORTADO 53.00 MILLONES DE PESOS Y SE HAN APROBADO 57.38 MILLONES DE PESOS PARA EL DESARROLLO DE PROYECTOS. CIFRAS A MAYO
CUMPLIMIENTO DE LA MISIÓN:
APOYOS PARA LA INVESTIGACION CIENTIFICA Y TECNOLOGICA DEL ESTADO DE TLAXCALA</t>
  </si>
  <si>
    <t>APORTACIÓN INICIAL:   MONTO: $2,000,000.00   FECHA: 11/01/2002
OBSERVACIONES: EL CONACYT Y EL GOBIERNO DEL ESTADO DE TLAXCALA PARTICIPAN COMO FIDEICOMITENTES EN EL FONDO. EN EL SALDO INICIAL SE INCLUYE LA CUENTA DE CHEQUES PARA GASTOS OPERATIVOS AL MES DE ENERO</t>
  </si>
  <si>
    <t>DESTINO: DURANTE EL PERIODO QUE SE INFORMA HAN APORTADO 389.11 MILLONES DE PESOS Y SE HAN APROBADO 240.18 MILLONES DE PESOS PARA EL DESARROLLO DE PROYECTOS. CIFRAS A MAYO
CUMPLIMIENTO DE LA MISIÓN:
APOYOS PARA LA INVESTIGACION CIENTIFICA Y TECNOLOGICA DEL ESTADO DE YUCATAN</t>
  </si>
  <si>
    <t>DESTINO: DURANTE EL PERIODO QUE SE INFORMA HAN APORTADO 156.30 MILLONES DE PESOS Y SE HAN APROBADO 199.99 MILLONES DE PESOS PARA EL DESARROLLO DE PROYECTOS. CIFRAS A MAYO
CUMPLIMIENTO DE LA MISIÓN:
APOYOS PARA LA INVESTIGACION CIENTIFICA Y TECNOLOGICA DEL ESTADO DE ZACATECAS</t>
  </si>
  <si>
    <t>APORTACIÓN INICIAL:   MONTO: $3,000,000.00   FECHA: 02/04/2002
OBSERVACIONES: EL CONACYT Y EL GOBIERNO DEL ESTADO DE ZACATECAS PARTICIPAN COMO FIDEICOMITENTES EN EL FONDO. EN LA CUENTA BANORTE EL SALDO SE PRESENTA AL MES DE ABRIL</t>
  </si>
  <si>
    <t>DESTINO: DURANTE EL PERIODO QUE SE INFORMA HAN APORTADO 32.00 MILLONES DE PESOS Y SE HAN APROBADO 35.38 MILLONES DE PESOS PARA EL DESARROLLO DE PROYECTOS. CIFRAS A MAYO
CUMPLIMIENTO DE LA MISIÓN:
APOYOS PARA LA INVESTIGACION CIENTIFICA Y TECNOLOGICA DEL MUNICIPIO DE CIUDAD JUAREZ</t>
  </si>
  <si>
    <t>DESTINO: CONTRIBUCION PARA LA OPERACION DE NUEVOS DESARROLLOS DEL GTC, CORRESPONDIENTES AL 5% DE SU PARTICIPACION, LA CANTIDAD ANUAL DE 150,000 EUROS (AL TIPO DE CAMBIO ESTIMADO DE $16.98), ARROJANDO LA CANTIDAD DE $2,547,000.00. DICHA APORTACION SE TIENE PROGRAMADA PARA EL MES DE OCTUBRE Y/O NOVIEMBRE 2011
CUMPLIMIENTO DE LA MISIÓN:
APORTACIONES AL GRAN TELESCOPIO DE CANARIAS, ESPAÑA PARA LA UTILIZACION FUTURA DEL "GTC", ASI COMO LA PARTICIPACION EN SU PUESTA EN MARCHA Y OPERACION</t>
  </si>
  <si>
    <t>DESTINO: APOYO DE RECURSOS EN EFECTIVO PARA GASTOS DE ALIMENTACIÓN, VESTIDO Y EDUCACIÓN A LA NIÑA DEL MILENIO.
CUMPLIMIENTO DE LA MISIÓN:
LOS EGRESOS CORRESPONDEN AL APOYO DE RECURSOS EN EFECTIVO PARA GASTOS DE ALIMENTACIÓN, VESTIDO Y EDUCACIÓN A LA NIÑA DEL MILENIO, ASÍ COMO ISR Y GASTOS DE ADMINISTRACION.</t>
  </si>
  <si>
    <t>DESTINO: SE HA REALIZADO LA CORRECTA ADMINISTRACIÓN PARA REALIZAR PROYECTOS DE INVESTIGACIÓN EN SALUD.
CUMPLIMIENTO DE LA MISIÓN:
PROYECTO DE INVESTIGACIÓN EN SALUD</t>
  </si>
  <si>
    <t>APORTACIÓN INICIAL:   MONTO: $153,075,422.48   FECHA: 15/08/2008
OBSERVACIONES: -</t>
  </si>
  <si>
    <t>DESTINO: 1.- PAGOS DE LAS AYUDAS VITALICIAS POR SOLIDARIDAD. 2.- PAGOS DEL SEGURO DE SALUD PARA LA FAMILIA. 3.- PAGO DE AYUDAS POR CONCEPTO DE ENERGÍA ELÉCTRICA
CUMPLIMIENTO DE LA MISIÓN:
PAGO DE LAS AYUDAS EXTRAORDINARIAS A QUE SE REFIERE EL "DECRETO POR EL QUE SE OTORGAN AYUDAS EXTRAORDINARIAS CON MOTIVO DEL INCENDIO OCURRIDO EL 5 DE JUNIO DE 2009 EN LA GUARDERÍA ABC, SOCIEDAD CIVIL, EN LA CIUDAD DE HERMOSILLO, SONORA", ASÍ COMO EL PAGO POR LOS GASTOS DE ADMINISTRACIÓN DEL FIDEICOMISO.</t>
  </si>
  <si>
    <t>DESTINO: SE HAN ADMINISTRADO LOS RECURSOS QUE SE GENERARON POR EL APROVECHAMIENTO DE LAS INSTALACIONES DEPORTIVAS DEL IMSS.
CUMPLIMIENTO DE LA MISIÓN:
LOS EGRESOS DEL SEGUNDO TRIMESTRE ESTÁN INTEGRADOS POR: GASTOS DEL PERIODO, DEUDORES DIVERSOS, PAGO DE IMPUESTOS, ACTIVO FIJO, ACREEDORES DIVERSOS Y DEPRECIACIÓN DEL PERIODO A INFORMAR.</t>
  </si>
  <si>
    <t>APORTACIÓN INICIAL:   MONTO: $1,036,528.00   FECHA: 17/07/1991
OBSERVACIONES: -</t>
  </si>
  <si>
    <t>DESTINO: SE ESTAN REVISANDO LOS LOGROS OBTENIDOS EN RELACIÓN A LO PROGRAMADO EN ARTÍCULOS PARA VENTA, CONTRATOS DE PREVISIÓN FUNERARIA Y SE SIGUE CON EL MANTENIMIENTO DEL ACTIVO DEL FIDEICOMISO.
CUMPLIMIENTO DE LA MISIÓN:
GASTOS DE OPERACIÓN, SERVICIOS DE PERSONAL, BIENES DE CONSUMO, MANTENIMIENTO Y CONSERVACIÓN DE INMUEBLES Y HORNOS CREMATORIOS, SERVICIOS GENERALES Y COSTO DE ARTICULOS Y SERVICIOS.</t>
  </si>
  <si>
    <t>APORTACIÓN INICIAL:   MONTO: $110,000.00   FECHA: 01/04/1991
OBSERVACIONES: -</t>
  </si>
  <si>
    <t>DESTINO: SE HAN REALIZADO LAS OBRAS TEATRALES PROGRAMADAS Y SE SIGUE CON EL PROGRAMA DE REACTIVACIÓN DE TEATROS, ASI COMO LAS ACTIVIDADES PROGRAMADAS CON OTRAS INSTITUCIONES.
CUMPLIMIENTO DE LA MISIÓN:
LOS EGRESOS SE INTEGRAN POR: GASTOS DEL FIDTEATROS, PAGO DE HONORARIOS, PAPELERÍA, HONORARIOS AL FIDUCIARIO, SERVICIOS DE MENSAJERÍA, MANTENIMIENTO DE EQUIPO DE CÓMPUTO, PAGO A LOS AUDITORES EXTERNOS, LICENCIAS DE TEATROS, PAGO DE LIQUIDACIONES, PAGO DE PASAJES Y VIÁTICOS NACIONALES; PAGO DE MANTENIMIENTO DE TEATROS.</t>
  </si>
  <si>
    <t>DESTINO: SE DESARROLLARON ACTIVIDADES ACADÉMICAS.
CUMPLIMIENTO DE LA MISIÓN:
REPOSICIÓN DEL FONDO FIJO.</t>
  </si>
  <si>
    <t>APORTACIÓN INICIAL:   MONTO: $1.00   FECHA: 24/02/1988
OBSERVACIONES: -</t>
  </si>
  <si>
    <t>DESTINO: - PARA EL FINANCIAMIENTO EMPRESARIAL DE LAS MICROS, PEQUEÑAS Y MEDIANAS EMPRESAS NACIONALES. - CUMPLIMIENTO DE FINES/METAS EN APEGO AL CONTRATO DE FIDEICOMISO.
CUMPLIMIENTO DE LA MISIÓN:
HONORARIOS - IMPUESTOS DIVERSOS - OTROS GASTOS DE OPERACIÓN</t>
  </si>
  <si>
    <t>DESTINO: MAYOR CANALIZACION DE CREDITO POR PARTE DE LOS INTERMEDIARIOS FINANCIEROS A LAS MICRO, PEQUEÑAS Y MEDIANAS EMPRESAS, ASI COMO A LAS PERSONAS FISICAS CON ACTIVIDAD EMPRESARIAL, A TRAVES DE LOS DIFERENTES PROGRAMAS OPERADOS.
CUMPLIMIENTO DE LA MISIÓN:
HONORARIOS - CASTIGOS, DEPRECIACIONES Y AMORTIZACIONES - IMPUESTOS DIVERSOS - PÉRDIDA EN VENTA DE VALORES - ENTREGAS A FIDEICOMISARIOS O FIDEICOMITENTES - ACREEDORES DIVERSOS - RESERVAS Y PROVISIONES PARA OBLIGACIONES DIVERSAS - ENTREGAS PATRIMONIALES - REMANENTE Y DEFÍCIT LÍQUIDO DE EJERCICIOS ANTERIORES</t>
  </si>
  <si>
    <t>Segundo Trimestre de 2011</t>
  </si>
  <si>
    <t>ANEXO XVII</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</si>
</sst>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3">
    <font>
      <sz val="10"/>
      <name val="Arial"/>
    </font>
    <font>
      <sz val="10"/>
      <color indexed="8"/>
      <name val="Arial"/>
      <family val="2"/>
    </font>
    <font>
      <sz val="8"/>
      <name val="Arial"/>
      <family val="2"/>
    </font>
    <font>
      <sz val="8"/>
      <name val="Presidencia Base"/>
      <family val="3"/>
    </font>
    <font>
      <sz val="10"/>
      <color indexed="9"/>
      <name val="Presidencia Base"/>
      <family val="3"/>
    </font>
    <font>
      <b/>
      <sz val="10"/>
      <color indexed="23"/>
      <name val="Presidencia Base"/>
      <family val="3"/>
    </font>
    <font>
      <b/>
      <sz val="10"/>
      <name val="Presidencia Base"/>
      <family val="3"/>
    </font>
    <font>
      <b/>
      <sz val="8"/>
      <name val="Presidencia Base"/>
      <family val="3"/>
    </font>
    <font>
      <sz val="9"/>
      <name val="Presidencia Base"/>
      <family val="3"/>
    </font>
    <font>
      <b/>
      <sz val="9"/>
      <name val="Presidencia Base"/>
      <family val="3"/>
    </font>
    <font>
      <b/>
      <sz val="12"/>
      <name val="Presidencia Base"/>
      <family val="3"/>
    </font>
    <font>
      <sz val="8"/>
      <color indexed="9"/>
      <name val="Presidencia Base"/>
      <family val="3"/>
    </font>
    <font>
      <sz val="8"/>
      <color indexed="8"/>
      <name val="Presidencia Base"/>
      <family val="3"/>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bottom/>
      <diagonal/>
    </border>
    <border>
      <left/>
      <right style="thin">
        <color indexed="8"/>
      </right>
      <top/>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s>
  <cellStyleXfs count="2">
    <xf numFmtId="0" fontId="0" fillId="0" borderId="0"/>
    <xf numFmtId="164" fontId="1" fillId="0" borderId="0" applyFont="0" applyFill="0" applyBorder="0" applyAlignment="0" applyProtection="0"/>
  </cellStyleXfs>
  <cellXfs count="111">
    <xf numFmtId="0" fontId="0" fillId="0" borderId="0" xfId="0"/>
    <xf numFmtId="0" fontId="3"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right" wrapText="1"/>
    </xf>
    <xf numFmtId="0" fontId="3"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xf numFmtId="0" fontId="6"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166" fontId="7" fillId="0" borderId="0" xfId="0" applyNumberFormat="1" applyFont="1" applyFill="1" applyBorder="1" applyAlignment="1">
      <alignment horizontal="center" vertical="top"/>
    </xf>
    <xf numFmtId="4" fontId="3" fillId="0" borderId="0" xfId="0" applyNumberFormat="1" applyFont="1" applyFill="1" applyBorder="1" applyAlignment="1">
      <alignment vertical="top" wrapText="1"/>
    </xf>
    <xf numFmtId="4" fontId="3" fillId="0" borderId="0" xfId="0" applyNumberFormat="1" applyFont="1" applyFill="1" applyBorder="1" applyAlignment="1">
      <alignment vertical="top"/>
    </xf>
    <xf numFmtId="0" fontId="7" fillId="5" borderId="9"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1" fontId="7" fillId="5" borderId="5" xfId="0" applyNumberFormat="1" applyFont="1" applyFill="1" applyBorder="1" applyAlignment="1">
      <alignment horizontal="center" vertical="center" wrapText="1"/>
    </xf>
    <xf numFmtId="4" fontId="7" fillId="5"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3" xfId="0" applyFont="1" applyFill="1" applyBorder="1" applyAlignment="1">
      <alignment horizontal="right" vertical="center"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4" fontId="8" fillId="2" borderId="2" xfId="0" applyNumberFormat="1" applyFont="1" applyFill="1" applyBorder="1" applyAlignment="1">
      <alignment horizontal="left" vertical="center" wrapText="1"/>
    </xf>
    <xf numFmtId="4" fontId="8" fillId="2" borderId="2" xfId="0" applyNumberFormat="1" applyFont="1" applyFill="1" applyBorder="1" applyAlignment="1">
      <alignment horizontal="right" vertical="center" wrapText="1"/>
    </xf>
    <xf numFmtId="0" fontId="8" fillId="2" borderId="7" xfId="0" applyNumberFormat="1" applyFont="1" applyFill="1" applyBorder="1" applyAlignment="1">
      <alignment horizontal="left" vertical="center" wrapText="1"/>
    </xf>
    <xf numFmtId="1" fontId="8" fillId="0" borderId="2" xfId="0" applyNumberFormat="1" applyFont="1" applyFill="1" applyBorder="1" applyAlignment="1">
      <alignment vertical="center" wrapText="1"/>
    </xf>
    <xf numFmtId="0" fontId="8" fillId="0" borderId="0" xfId="0" applyFont="1" applyFill="1" applyBorder="1" applyAlignment="1">
      <alignment vertical="center"/>
    </xf>
    <xf numFmtId="0" fontId="8" fillId="3" borderId="3" xfId="0" applyFont="1" applyFill="1" applyBorder="1" applyAlignment="1">
      <alignment horizontal="right" vertical="center" wrapText="1"/>
    </xf>
    <xf numFmtId="0" fontId="9" fillId="3"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4" fontId="8" fillId="3" borderId="2" xfId="0" applyNumberFormat="1" applyFont="1" applyFill="1" applyBorder="1" applyAlignment="1">
      <alignment horizontal="left" vertical="center" wrapText="1"/>
    </xf>
    <xf numFmtId="4" fontId="8" fillId="3" borderId="2" xfId="0" applyNumberFormat="1" applyFont="1" applyFill="1" applyBorder="1" applyAlignment="1">
      <alignment horizontal="right" vertical="center" wrapText="1"/>
    </xf>
    <xf numFmtId="0" fontId="8" fillId="3" borderId="7" xfId="0" applyNumberFormat="1" applyFont="1" applyFill="1" applyBorder="1" applyAlignment="1">
      <alignment horizontal="left" vertical="center" wrapText="1"/>
    </xf>
    <xf numFmtId="1" fontId="8" fillId="3" borderId="2" xfId="0" applyNumberFormat="1" applyFont="1" applyFill="1" applyBorder="1" applyAlignment="1">
      <alignment vertical="center" wrapText="1"/>
    </xf>
    <xf numFmtId="0" fontId="8" fillId="3" borderId="0" xfId="0" applyFont="1" applyFill="1" applyBorder="1" applyAlignment="1">
      <alignment vertical="center"/>
    </xf>
    <xf numFmtId="0" fontId="8" fillId="4" borderId="3"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1" fontId="8" fillId="4" borderId="2" xfId="0" applyNumberFormat="1" applyFont="1" applyFill="1" applyBorder="1" applyAlignment="1">
      <alignment horizontal="left" vertical="center" wrapText="1"/>
    </xf>
    <xf numFmtId="4" fontId="8" fillId="4" borderId="2" xfId="0" applyNumberFormat="1" applyFont="1" applyFill="1" applyBorder="1" applyAlignment="1">
      <alignment horizontal="left" vertical="center" wrapText="1"/>
    </xf>
    <xf numFmtId="0" fontId="8" fillId="4" borderId="7" xfId="0" applyNumberFormat="1" applyFont="1" applyFill="1" applyBorder="1" applyAlignment="1">
      <alignment horizontal="left" vertical="center" wrapText="1"/>
    </xf>
    <xf numFmtId="0" fontId="8" fillId="4" borderId="0" xfId="0" applyFont="1" applyFill="1" applyBorder="1" applyAlignment="1">
      <alignment horizontal="left" vertical="center"/>
    </xf>
    <xf numFmtId="0" fontId="8" fillId="6" borderId="12" xfId="0" applyFont="1" applyFill="1" applyBorder="1" applyAlignment="1">
      <alignment horizontal="left" vertical="center" wrapText="1"/>
    </xf>
    <xf numFmtId="0" fontId="9" fillId="6" borderId="13" xfId="0" applyFont="1" applyFill="1" applyBorder="1" applyAlignment="1">
      <alignment horizontal="center" vertical="center" wrapText="1"/>
    </xf>
    <xf numFmtId="0" fontId="8" fillId="6" borderId="13" xfId="0" applyFont="1" applyFill="1" applyBorder="1" applyAlignment="1">
      <alignment horizontal="left" vertical="center" wrapText="1"/>
    </xf>
    <xf numFmtId="1" fontId="8" fillId="6" borderId="13" xfId="0" applyNumberFormat="1" applyFont="1" applyFill="1" applyBorder="1" applyAlignment="1">
      <alignment horizontal="left" vertical="center" wrapText="1"/>
    </xf>
    <xf numFmtId="4" fontId="8" fillId="6" borderId="13" xfId="0" applyNumberFormat="1" applyFont="1" applyFill="1" applyBorder="1" applyAlignment="1">
      <alignment horizontal="left" vertical="center" wrapText="1"/>
    </xf>
    <xf numFmtId="0" fontId="8" fillId="6" borderId="14" xfId="0" applyNumberFormat="1" applyFont="1" applyFill="1" applyBorder="1" applyAlignment="1">
      <alignment horizontal="left" vertical="center" wrapText="1"/>
    </xf>
    <xf numFmtId="0" fontId="8" fillId="6" borderId="0" xfId="0" applyFont="1" applyFill="1" applyBorder="1" applyAlignment="1">
      <alignment horizontal="left" vertical="center"/>
    </xf>
    <xf numFmtId="0" fontId="3" fillId="0" borderId="3" xfId="0" applyFont="1" applyFill="1" applyBorder="1" applyAlignment="1">
      <alignment horizontal="right" vertical="top" wrapText="1"/>
    </xf>
    <xf numFmtId="0" fontId="11" fillId="0" borderId="1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right" vertical="top" wrapText="1"/>
    </xf>
    <xf numFmtId="0" fontId="3" fillId="0" borderId="1" xfId="0" applyFont="1" applyFill="1" applyBorder="1" applyAlignment="1">
      <alignment horizontal="right" vertical="top" wrapText="1"/>
    </xf>
    <xf numFmtId="0" fontId="3" fillId="0" borderId="1" xfId="0" applyFont="1" applyFill="1" applyBorder="1" applyAlignment="1">
      <alignment vertical="top" wrapText="1"/>
    </xf>
    <xf numFmtId="0" fontId="3" fillId="0" borderId="17" xfId="0" applyFont="1" applyFill="1" applyBorder="1" applyAlignment="1">
      <alignment horizontal="left" vertical="top" wrapText="1"/>
    </xf>
    <xf numFmtId="165" fontId="3" fillId="0" borderId="17" xfId="0" applyNumberFormat="1" applyFont="1" applyFill="1" applyBorder="1" applyAlignment="1">
      <alignment horizontal="right" vertical="top" wrapText="1"/>
    </xf>
    <xf numFmtId="4" fontId="12" fillId="0" borderId="1" xfId="0" applyNumberFormat="1"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0" xfId="0" applyFont="1" applyFill="1" applyBorder="1" applyAlignment="1">
      <alignment vertical="top" wrapText="1"/>
    </xf>
    <xf numFmtId="0" fontId="3" fillId="0" borderId="6" xfId="0" applyFont="1" applyFill="1" applyBorder="1" applyAlignment="1">
      <alignment horizontal="right" vertical="top" wrapText="1"/>
    </xf>
    <xf numFmtId="0" fontId="8" fillId="3" borderId="15" xfId="0" applyFont="1" applyFill="1" applyBorder="1" applyAlignment="1">
      <alignment horizontal="right" vertical="center" wrapText="1"/>
    </xf>
    <xf numFmtId="0" fontId="9" fillId="3"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4" fontId="8" fillId="3" borderId="8" xfId="0" applyNumberFormat="1" applyFont="1" applyFill="1" applyBorder="1" applyAlignment="1">
      <alignment horizontal="left" vertical="center" wrapText="1"/>
    </xf>
    <xf numFmtId="4" fontId="8" fillId="3" borderId="8" xfId="0" applyNumberFormat="1" applyFont="1" applyFill="1" applyBorder="1" applyAlignment="1">
      <alignment horizontal="right" vertical="center" wrapText="1"/>
    </xf>
    <xf numFmtId="0" fontId="8" fillId="3" borderId="16" xfId="0" applyNumberFormat="1" applyFont="1" applyFill="1" applyBorder="1" applyAlignment="1">
      <alignment horizontal="left" vertical="center" wrapText="1"/>
    </xf>
    <xf numFmtId="1" fontId="8" fillId="3" borderId="8" xfId="0" applyNumberFormat="1" applyFont="1" applyFill="1" applyBorder="1" applyAlignment="1">
      <alignment vertical="center" wrapText="1"/>
    </xf>
    <xf numFmtId="0" fontId="8" fillId="6" borderId="19" xfId="0" applyFont="1" applyFill="1" applyBorder="1" applyAlignment="1">
      <alignment horizontal="left" vertical="center" wrapText="1"/>
    </xf>
    <xf numFmtId="0" fontId="9" fillId="6" borderId="0" xfId="0" applyFont="1" applyFill="1" applyBorder="1" applyAlignment="1">
      <alignment horizontal="center" vertical="center" wrapText="1"/>
    </xf>
    <xf numFmtId="0" fontId="8" fillId="6" borderId="0" xfId="0" applyFont="1" applyFill="1" applyBorder="1" applyAlignment="1">
      <alignment horizontal="left" vertical="center" wrapText="1"/>
    </xf>
    <xf numFmtId="1" fontId="8" fillId="6" borderId="0" xfId="0" applyNumberFormat="1" applyFont="1" applyFill="1" applyBorder="1" applyAlignment="1">
      <alignment horizontal="left" vertical="center" wrapText="1"/>
    </xf>
    <xf numFmtId="4" fontId="8" fillId="6" borderId="0" xfId="0" applyNumberFormat="1" applyFont="1" applyFill="1" applyBorder="1" applyAlignment="1">
      <alignment horizontal="left" vertical="center" wrapText="1"/>
    </xf>
    <xf numFmtId="0" fontId="8" fillId="6" borderId="20" xfId="0" applyNumberFormat="1" applyFont="1" applyFill="1" applyBorder="1" applyAlignment="1">
      <alignment horizontal="left" vertical="center" wrapText="1"/>
    </xf>
    <xf numFmtId="0" fontId="8" fillId="4" borderId="15" xfId="0" applyFont="1" applyFill="1" applyBorder="1" applyAlignment="1">
      <alignment horizontal="left" vertical="center" wrapText="1"/>
    </xf>
    <xf numFmtId="0" fontId="9" fillId="4" borderId="8" xfId="0" applyFont="1" applyFill="1" applyBorder="1" applyAlignment="1">
      <alignment horizontal="center" vertical="center" wrapText="1"/>
    </xf>
    <xf numFmtId="0" fontId="8" fillId="4" borderId="8" xfId="0" applyFont="1" applyFill="1" applyBorder="1" applyAlignment="1">
      <alignment horizontal="left" vertical="center" wrapText="1"/>
    </xf>
    <xf numFmtId="1" fontId="8" fillId="4" borderId="8" xfId="0" applyNumberFormat="1" applyFont="1" applyFill="1" applyBorder="1" applyAlignment="1">
      <alignment horizontal="left" vertical="center" wrapText="1"/>
    </xf>
    <xf numFmtId="4" fontId="8" fillId="4" borderId="8" xfId="0" applyNumberFormat="1" applyFont="1" applyFill="1" applyBorder="1" applyAlignment="1">
      <alignment horizontal="left" vertical="center" wrapText="1"/>
    </xf>
    <xf numFmtId="0" fontId="8" fillId="4" borderId="16" xfId="0" applyNumberFormat="1" applyFont="1" applyFill="1" applyBorder="1" applyAlignment="1">
      <alignment horizontal="left" vertical="center" wrapText="1"/>
    </xf>
    <xf numFmtId="4" fontId="3" fillId="0" borderId="0" xfId="0" applyNumberFormat="1" applyFont="1" applyAlignment="1">
      <alignment wrapText="1"/>
    </xf>
    <xf numFmtId="0" fontId="3" fillId="0" borderId="0" xfId="0" applyFont="1" applyFill="1" applyBorder="1" applyAlignment="1">
      <alignment horizontal="center" vertical="top"/>
    </xf>
    <xf numFmtId="1" fontId="8" fillId="2" borderId="2"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1" fontId="8" fillId="4" borderId="2" xfId="0" applyNumberFormat="1" applyFont="1" applyFill="1" applyBorder="1" applyAlignment="1">
      <alignment horizontal="center" vertical="center" wrapText="1"/>
    </xf>
    <xf numFmtId="1" fontId="8" fillId="6" borderId="13" xfId="0" applyNumberFormat="1" applyFont="1" applyFill="1" applyBorder="1" applyAlignment="1">
      <alignment horizontal="center" vertical="center" wrapText="1"/>
    </xf>
    <xf numFmtId="13" fontId="3" fillId="0" borderId="1" xfId="0" applyNumberFormat="1" applyFont="1" applyFill="1" applyBorder="1" applyAlignment="1">
      <alignment horizontal="center" vertical="top" wrapText="1"/>
    </xf>
    <xf numFmtId="1" fontId="8" fillId="3" borderId="8" xfId="0" applyNumberFormat="1" applyFont="1" applyFill="1" applyBorder="1" applyAlignment="1">
      <alignment horizontal="center" vertical="center" wrapText="1"/>
    </xf>
    <xf numFmtId="1" fontId="8" fillId="6" borderId="0" xfId="0" applyNumberFormat="1" applyFont="1" applyFill="1" applyBorder="1" applyAlignment="1">
      <alignment horizontal="center" vertical="center" wrapText="1"/>
    </xf>
    <xf numFmtId="1" fontId="8" fillId="4" borderId="8" xfId="0" applyNumberFormat="1" applyFont="1" applyFill="1" applyBorder="1" applyAlignment="1">
      <alignment horizontal="center" vertical="center" wrapText="1"/>
    </xf>
    <xf numFmtId="0" fontId="3" fillId="0" borderId="0" xfId="0" applyFont="1" applyAlignment="1">
      <alignment horizontal="center" wrapText="1"/>
    </xf>
    <xf numFmtId="0" fontId="9" fillId="6" borderId="21" xfId="0" applyFont="1" applyFill="1" applyBorder="1" applyAlignment="1">
      <alignment horizontal="left" vertical="center" wrapText="1" indent="5"/>
    </xf>
    <xf numFmtId="0" fontId="9" fillId="6" borderId="13" xfId="0" applyFont="1" applyFill="1" applyBorder="1" applyAlignment="1">
      <alignment horizontal="left" vertical="center" wrapText="1" indent="5"/>
    </xf>
    <xf numFmtId="0" fontId="9" fillId="6" borderId="24" xfId="0" applyFont="1" applyFill="1" applyBorder="1" applyAlignment="1">
      <alignment horizontal="left" vertical="center" wrapText="1" indent="5"/>
    </xf>
    <xf numFmtId="0" fontId="9" fillId="6" borderId="0" xfId="0" applyFont="1" applyFill="1" applyBorder="1" applyAlignment="1">
      <alignment horizontal="left" vertical="center" wrapText="1" indent="5"/>
    </xf>
    <xf numFmtId="0" fontId="9" fillId="4" borderId="23" xfId="0" applyFont="1" applyFill="1" applyBorder="1" applyAlignment="1">
      <alignment horizontal="left" vertical="center" wrapText="1" indent="4"/>
    </xf>
    <xf numFmtId="0" fontId="9" fillId="4" borderId="8" xfId="0" applyFont="1" applyFill="1" applyBorder="1" applyAlignment="1">
      <alignment horizontal="left" vertical="center" wrapText="1" indent="4"/>
    </xf>
    <xf numFmtId="0" fontId="9" fillId="4" borderId="22" xfId="0" applyFont="1" applyFill="1" applyBorder="1" applyAlignment="1">
      <alignment horizontal="left" vertical="center" wrapText="1" indent="4"/>
    </xf>
    <xf numFmtId="0" fontId="9" fillId="4" borderId="2" xfId="0" applyFont="1" applyFill="1" applyBorder="1" applyAlignment="1">
      <alignment horizontal="left" vertical="center" wrapText="1" indent="4"/>
    </xf>
    <xf numFmtId="0" fontId="9" fillId="3" borderId="23" xfId="0" applyFont="1" applyFill="1" applyBorder="1" applyAlignment="1">
      <alignment horizontal="left" vertical="center" wrapText="1"/>
    </xf>
    <xf numFmtId="0" fontId="9" fillId="3" borderId="8" xfId="0" applyFont="1" applyFill="1" applyBorder="1" applyAlignment="1">
      <alignment horizontal="left" vertic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vertical="top" wrapText="1"/>
    </xf>
    <xf numFmtId="0" fontId="9" fillId="2" borderId="2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6" borderId="22" xfId="0" applyFont="1" applyFill="1" applyBorder="1" applyAlignment="1">
      <alignment horizontal="left" vertical="center" wrapText="1" indent="5"/>
    </xf>
    <xf numFmtId="0" fontId="9" fillId="6" borderId="2" xfId="0" applyFont="1" applyFill="1" applyBorder="1" applyAlignment="1">
      <alignment horizontal="left" vertical="center" wrapText="1" indent="5"/>
    </xf>
    <xf numFmtId="0" fontId="5" fillId="0" borderId="0" xfId="0" applyFont="1" applyBorder="1" applyAlignment="1">
      <alignment horizontal="left" vertical="center" wrapText="1" indent="3"/>
    </xf>
    <xf numFmtId="0" fontId="4" fillId="7" borderId="0" xfId="0" applyFont="1" applyFill="1" applyBorder="1" applyAlignment="1">
      <alignment horizontal="center" vertical="center" wrapText="1"/>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5</xdr:row>
      <xdr:rowOff>304800</xdr:rowOff>
    </xdr:from>
    <xdr:to>
      <xdr:col>19</xdr:col>
      <xdr:colOff>0</xdr:colOff>
      <xdr:row>5</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rgbClr val="000000"/>
          </a:solidFill>
          <a:round/>
          <a:headEnd/>
          <a:tailEnd/>
        </a:ln>
      </xdr:spPr>
    </xdr:sp>
    <xdr:clientData/>
  </xdr:twoCellAnchor>
  <xdr:twoCellAnchor>
    <xdr:from>
      <xdr:col>21</xdr:col>
      <xdr:colOff>9525</xdr:colOff>
      <xdr:row>5</xdr:row>
      <xdr:rowOff>299357</xdr:rowOff>
    </xdr:from>
    <xdr:to>
      <xdr:col>21</xdr:col>
      <xdr:colOff>4572001</xdr:colOff>
      <xdr:row>5</xdr:row>
      <xdr:rowOff>323850</xdr:rowOff>
    </xdr:to>
    <xdr:sp macro="" textlink="">
      <xdr:nvSpPr>
        <xdr:cNvPr id="9220" name="Line 4"/>
        <xdr:cNvSpPr>
          <a:spLocks noChangeShapeType="1"/>
        </xdr:cNvSpPr>
      </xdr:nvSpPr>
      <xdr:spPr bwMode="auto">
        <a:xfrm flipV="1">
          <a:off x="24502382" y="1224643"/>
          <a:ext cx="4562476" cy="24493"/>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AB485"/>
  <sheetViews>
    <sheetView showGridLines="0" tabSelected="1" view="pageBreakPreview" topLeftCell="M1" zoomScale="70" zoomScaleNormal="50" zoomScaleSheetLayoutView="70" workbookViewId="0">
      <pane ySplit="6" topLeftCell="A7" activePane="bottomLeft" state="frozen"/>
      <selection sqref="A1:E1"/>
      <selection pane="bottomLeft" activeCell="O5" sqref="O1:O1048576"/>
    </sheetView>
  </sheetViews>
  <sheetFormatPr baseColWidth="10" defaultRowHeight="13.5" customHeight="1" outlineLevelRow="3"/>
  <cols>
    <col min="1" max="1" width="2.85546875" style="1" customWidth="1"/>
    <col min="2" max="2" width="17.28515625" style="2" customWidth="1"/>
    <col min="3" max="3" width="6.5703125" style="2" customWidth="1"/>
    <col min="4" max="4" width="9.140625" style="2" customWidth="1"/>
    <col min="5" max="5" width="8.42578125" style="1" customWidth="1"/>
    <col min="6" max="6" width="11.85546875" style="1" hidden="1" customWidth="1"/>
    <col min="7" max="7" width="18.5703125" style="2" customWidth="1"/>
    <col min="8" max="8" width="17.85546875" style="2" customWidth="1"/>
    <col min="9" max="9" width="17.85546875" style="90" customWidth="1"/>
    <col min="10" max="10" width="40.7109375" style="2" customWidth="1"/>
    <col min="11" max="11" width="48.7109375" style="2" customWidth="1"/>
    <col min="12" max="12" width="19" style="2" customWidth="1"/>
    <col min="13" max="13" width="15.42578125" style="2" customWidth="1"/>
    <col min="14" max="14" width="15.85546875" style="2" customWidth="1"/>
    <col min="15" max="15" width="15.85546875" style="80" hidden="1" customWidth="1"/>
    <col min="16" max="16" width="18" style="3" customWidth="1"/>
    <col min="17" max="17" width="16.5703125" style="3" customWidth="1"/>
    <col min="18" max="18" width="17.42578125" style="3" customWidth="1"/>
    <col min="19" max="19" width="77" style="2" customWidth="1"/>
    <col min="20" max="20" width="18.42578125" style="3" customWidth="1"/>
    <col min="21" max="21" width="17.140625" style="2" customWidth="1"/>
    <col min="22" max="22" width="69" style="2" customWidth="1"/>
    <col min="23" max="23" width="7.28515625" style="1" customWidth="1"/>
    <col min="24" max="24" width="6.140625" style="4" customWidth="1"/>
    <col min="25" max="25" width="11.85546875" style="4" customWidth="1"/>
    <col min="26" max="51" width="54.5703125" style="4" customWidth="1"/>
    <col min="52" max="16384" width="11.42578125" style="4"/>
  </cols>
  <sheetData>
    <row r="1" spans="1:25" ht="22.5" customHeight="1">
      <c r="B1" s="110" t="s">
        <v>426</v>
      </c>
      <c r="C1" s="110"/>
      <c r="D1" s="110"/>
      <c r="E1" s="110"/>
      <c r="F1" s="110"/>
      <c r="G1" s="110"/>
      <c r="H1" s="110"/>
      <c r="I1" s="110"/>
      <c r="J1" s="110"/>
      <c r="K1" s="110"/>
      <c r="M1" s="109" t="s">
        <v>2048</v>
      </c>
      <c r="N1" s="109"/>
      <c r="O1" s="109"/>
      <c r="P1" s="109"/>
    </row>
    <row r="2" spans="1:25" s="6" customFormat="1" ht="12.75" customHeight="1">
      <c r="A2" s="101" t="s">
        <v>2049</v>
      </c>
      <c r="B2" s="101"/>
      <c r="C2" s="101"/>
      <c r="D2" s="101"/>
      <c r="E2" s="101"/>
      <c r="F2" s="101"/>
      <c r="G2" s="101"/>
      <c r="H2" s="101"/>
      <c r="I2" s="101"/>
      <c r="J2" s="101"/>
      <c r="K2" s="101"/>
      <c r="L2" s="101"/>
      <c r="M2" s="101"/>
      <c r="N2" s="101"/>
      <c r="O2" s="101"/>
      <c r="P2" s="101"/>
      <c r="Q2" s="101"/>
      <c r="R2" s="101"/>
      <c r="S2" s="101"/>
      <c r="T2" s="101"/>
      <c r="U2" s="101"/>
      <c r="V2" s="101"/>
      <c r="W2" s="5"/>
    </row>
    <row r="3" spans="1:25" s="6" customFormat="1" ht="12.75" customHeight="1">
      <c r="A3" s="101" t="s">
        <v>205</v>
      </c>
      <c r="B3" s="101"/>
      <c r="C3" s="101"/>
      <c r="D3" s="101"/>
      <c r="E3" s="101"/>
      <c r="F3" s="101"/>
      <c r="G3" s="101"/>
      <c r="H3" s="101"/>
      <c r="I3" s="101"/>
      <c r="J3" s="101"/>
      <c r="K3" s="101"/>
      <c r="L3" s="101"/>
      <c r="M3" s="101"/>
      <c r="N3" s="101"/>
      <c r="O3" s="101"/>
      <c r="P3" s="101"/>
      <c r="Q3" s="101"/>
      <c r="R3" s="101"/>
      <c r="S3" s="101"/>
      <c r="T3" s="101"/>
      <c r="U3" s="101"/>
      <c r="V3" s="101"/>
    </row>
    <row r="4" spans="1:25" s="7" customFormat="1" ht="12.75" customHeight="1">
      <c r="A4" s="102" t="s">
        <v>1525</v>
      </c>
      <c r="B4" s="102"/>
      <c r="C4" s="102"/>
      <c r="D4" s="102"/>
      <c r="E4" s="102"/>
      <c r="F4" s="102"/>
      <c r="G4" s="102"/>
      <c r="H4" s="102"/>
      <c r="I4" s="102"/>
      <c r="J4" s="102"/>
      <c r="K4" s="102"/>
      <c r="L4" s="102"/>
      <c r="M4" s="102"/>
      <c r="N4" s="102"/>
      <c r="O4" s="102"/>
      <c r="P4" s="102"/>
      <c r="Q4" s="102"/>
      <c r="R4" s="102"/>
      <c r="S4" s="102"/>
      <c r="T4" s="102"/>
      <c r="U4" s="102"/>
      <c r="V4" s="102"/>
    </row>
    <row r="5" spans="1:25" s="8" customFormat="1" ht="11.25">
      <c r="B5" s="9"/>
      <c r="E5" s="10"/>
      <c r="G5" s="9"/>
      <c r="H5" s="9"/>
      <c r="I5" s="81"/>
      <c r="J5" s="9"/>
      <c r="K5" s="9"/>
      <c r="M5" s="9"/>
      <c r="N5" s="9"/>
      <c r="O5" s="11"/>
      <c r="P5" s="12"/>
      <c r="Q5" s="12"/>
      <c r="R5" s="12"/>
      <c r="S5" s="9"/>
      <c r="T5" s="12"/>
      <c r="U5" s="11"/>
      <c r="V5" s="9"/>
    </row>
    <row r="6" spans="1:25" s="18" customFormat="1" ht="48.75" customHeight="1">
      <c r="A6" s="13" t="s">
        <v>529</v>
      </c>
      <c r="B6" s="14" t="s">
        <v>187</v>
      </c>
      <c r="C6" s="15" t="s">
        <v>188</v>
      </c>
      <c r="D6" s="15" t="s">
        <v>530</v>
      </c>
      <c r="E6" s="15" t="s">
        <v>189</v>
      </c>
      <c r="F6" s="15" t="s">
        <v>130</v>
      </c>
      <c r="G6" s="15" t="s">
        <v>190</v>
      </c>
      <c r="H6" s="15" t="s">
        <v>191</v>
      </c>
      <c r="I6" s="16" t="s">
        <v>192</v>
      </c>
      <c r="J6" s="15" t="s">
        <v>193</v>
      </c>
      <c r="K6" s="15" t="s">
        <v>194</v>
      </c>
      <c r="L6" s="15" t="s">
        <v>195</v>
      </c>
      <c r="M6" s="15" t="s">
        <v>196</v>
      </c>
      <c r="N6" s="15" t="s">
        <v>197</v>
      </c>
      <c r="O6" s="17" t="s">
        <v>0</v>
      </c>
      <c r="P6" s="17" t="s">
        <v>198</v>
      </c>
      <c r="Q6" s="17" t="s">
        <v>199</v>
      </c>
      <c r="R6" s="17" t="s">
        <v>200</v>
      </c>
      <c r="S6" s="15" t="s">
        <v>201</v>
      </c>
      <c r="T6" s="17" t="s">
        <v>202</v>
      </c>
      <c r="U6" s="15" t="s">
        <v>203</v>
      </c>
      <c r="V6" s="15" t="s">
        <v>204</v>
      </c>
      <c r="W6" s="16" t="s">
        <v>131</v>
      </c>
    </row>
    <row r="7" spans="1:25" s="26" customFormat="1" ht="28.5" customHeight="1">
      <c r="A7" s="19"/>
      <c r="B7" s="103" t="s">
        <v>1526</v>
      </c>
      <c r="C7" s="104"/>
      <c r="D7" s="104"/>
      <c r="E7" s="20">
        <f>SUBTOTAL(9,E8:E482)</f>
        <v>363</v>
      </c>
      <c r="F7" s="21"/>
      <c r="G7" s="21"/>
      <c r="H7" s="21"/>
      <c r="I7" s="82"/>
      <c r="J7" s="21"/>
      <c r="K7" s="21"/>
      <c r="L7" s="21"/>
      <c r="M7" s="21"/>
      <c r="N7" s="21"/>
      <c r="O7" s="22"/>
      <c r="P7" s="23"/>
      <c r="Q7" s="23"/>
      <c r="R7" s="23"/>
      <c r="S7" s="21"/>
      <c r="T7" s="23"/>
      <c r="U7" s="21"/>
      <c r="V7" s="24"/>
      <c r="W7" s="25"/>
    </row>
    <row r="8" spans="1:25" s="34" customFormat="1" ht="26.25" customHeight="1" outlineLevel="3">
      <c r="A8" s="27"/>
      <c r="B8" s="105" t="s">
        <v>132</v>
      </c>
      <c r="C8" s="106"/>
      <c r="D8" s="106"/>
      <c r="E8" s="28">
        <f>SUBTOTAL(9,E11:E12)</f>
        <v>2</v>
      </c>
      <c r="F8" s="29"/>
      <c r="G8" s="29"/>
      <c r="H8" s="29"/>
      <c r="I8" s="83"/>
      <c r="J8" s="29"/>
      <c r="K8" s="29"/>
      <c r="L8" s="29"/>
      <c r="M8" s="29"/>
      <c r="N8" s="29"/>
      <c r="O8" s="30"/>
      <c r="P8" s="31"/>
      <c r="Q8" s="31"/>
      <c r="R8" s="31"/>
      <c r="S8" s="29"/>
      <c r="T8" s="31"/>
      <c r="U8" s="29"/>
      <c r="V8" s="32"/>
      <c r="W8" s="33"/>
    </row>
    <row r="9" spans="1:25" s="41" customFormat="1" ht="20.25" customHeight="1" outlineLevel="1">
      <c r="A9" s="35"/>
      <c r="B9" s="97" t="s">
        <v>899</v>
      </c>
      <c r="C9" s="98" t="s">
        <v>897</v>
      </c>
      <c r="D9" s="98"/>
      <c r="E9" s="36">
        <f>SUBTOTAL(9,E11:E12)</f>
        <v>2</v>
      </c>
      <c r="F9" s="37"/>
      <c r="G9" s="37"/>
      <c r="H9" s="37"/>
      <c r="I9" s="84"/>
      <c r="J9" s="37"/>
      <c r="K9" s="37"/>
      <c r="L9" s="37"/>
      <c r="M9" s="37"/>
      <c r="N9" s="37"/>
      <c r="O9" s="39"/>
      <c r="P9" s="39"/>
      <c r="Q9" s="39"/>
      <c r="R9" s="39"/>
      <c r="S9" s="37"/>
      <c r="T9" s="39"/>
      <c r="U9" s="37"/>
      <c r="V9" s="40"/>
      <c r="W9" s="38"/>
    </row>
    <row r="10" spans="1:25" s="48" customFormat="1" ht="20.25" customHeight="1" outlineLevel="2">
      <c r="A10" s="42"/>
      <c r="B10" s="91" t="s">
        <v>1182</v>
      </c>
      <c r="C10" s="92"/>
      <c r="D10" s="92" t="s">
        <v>898</v>
      </c>
      <c r="E10" s="43">
        <f>SUBTOTAL(9,E11:E12)</f>
        <v>2</v>
      </c>
      <c r="F10" s="44"/>
      <c r="G10" s="44"/>
      <c r="H10" s="44"/>
      <c r="I10" s="85"/>
      <c r="J10" s="44"/>
      <c r="K10" s="44"/>
      <c r="L10" s="44"/>
      <c r="M10" s="44"/>
      <c r="N10" s="44"/>
      <c r="O10" s="46"/>
      <c r="P10" s="46"/>
      <c r="Q10" s="46"/>
      <c r="R10" s="46"/>
      <c r="S10" s="44"/>
      <c r="T10" s="46"/>
      <c r="U10" s="44"/>
      <c r="V10" s="47"/>
      <c r="W10" s="45"/>
    </row>
    <row r="11" spans="1:25" s="9" customFormat="1" ht="108" customHeight="1">
      <c r="A11" s="49">
        <v>2</v>
      </c>
      <c r="B11" s="50" t="s">
        <v>132</v>
      </c>
      <c r="C11" s="51" t="s">
        <v>133</v>
      </c>
      <c r="D11" s="51" t="s">
        <v>263</v>
      </c>
      <c r="E11" s="52">
        <v>1</v>
      </c>
      <c r="F11" s="53">
        <v>113</v>
      </c>
      <c r="G11" s="54" t="s">
        <v>1039</v>
      </c>
      <c r="H11" s="54" t="s">
        <v>695</v>
      </c>
      <c r="I11" s="86">
        <v>20070211301479</v>
      </c>
      <c r="J11" s="55" t="s">
        <v>1038</v>
      </c>
      <c r="K11" s="55" t="s">
        <v>1037</v>
      </c>
      <c r="L11" s="55" t="s">
        <v>312</v>
      </c>
      <c r="M11" s="55" t="s">
        <v>313</v>
      </c>
      <c r="N11" s="55" t="s">
        <v>314</v>
      </c>
      <c r="O11" s="56">
        <v>53374381.259999998</v>
      </c>
      <c r="P11" s="56">
        <v>86790000</v>
      </c>
      <c r="Q11" s="56">
        <v>1632117.46</v>
      </c>
      <c r="R11" s="56">
        <v>31377844.41</v>
      </c>
      <c r="S11" s="57" t="s">
        <v>1527</v>
      </c>
      <c r="T11" s="56">
        <v>110418654.31</v>
      </c>
      <c r="U11" s="58" t="s">
        <v>315</v>
      </c>
      <c r="V11" s="59" t="s">
        <v>1235</v>
      </c>
      <c r="W11" s="60">
        <f>IF(OR(LEFT(I11)="7",LEFT(I11,1)="8"),VALUE(RIGHT(I11,3)),VALUE(RIGHT(I11,4)))</f>
        <v>1479</v>
      </c>
    </row>
    <row r="12" spans="1:25" s="9" customFormat="1" ht="110.25" customHeight="1">
      <c r="A12" s="49">
        <v>2</v>
      </c>
      <c r="B12" s="50" t="s">
        <v>132</v>
      </c>
      <c r="C12" s="51" t="s">
        <v>133</v>
      </c>
      <c r="D12" s="51" t="s">
        <v>263</v>
      </c>
      <c r="E12" s="52">
        <v>1</v>
      </c>
      <c r="F12" s="53">
        <v>210</v>
      </c>
      <c r="G12" s="54" t="s">
        <v>134</v>
      </c>
      <c r="H12" s="54" t="s">
        <v>695</v>
      </c>
      <c r="I12" s="86">
        <v>700002210104</v>
      </c>
      <c r="J12" s="55" t="s">
        <v>895</v>
      </c>
      <c r="K12" s="55" t="s">
        <v>311</v>
      </c>
      <c r="L12" s="55" t="s">
        <v>312</v>
      </c>
      <c r="M12" s="55" t="s">
        <v>313</v>
      </c>
      <c r="N12" s="55" t="s">
        <v>314</v>
      </c>
      <c r="O12" s="56">
        <v>7423875.9699999997</v>
      </c>
      <c r="P12" s="56">
        <v>993575</v>
      </c>
      <c r="Q12" s="56">
        <v>178161.11</v>
      </c>
      <c r="R12" s="56">
        <v>808985.22</v>
      </c>
      <c r="S12" s="57" t="s">
        <v>1528</v>
      </c>
      <c r="T12" s="56">
        <v>7786626.8600000003</v>
      </c>
      <c r="U12" s="58" t="s">
        <v>315</v>
      </c>
      <c r="V12" s="59" t="s">
        <v>1236</v>
      </c>
      <c r="W12" s="60">
        <f>IF(OR(LEFT(I12)="7",LEFT(I12,1)="8"),VALUE(RIGHT(I12,3)),VALUE(RIGHT(I12,4)))</f>
        <v>104</v>
      </c>
    </row>
    <row r="13" spans="1:25" s="34" customFormat="1" ht="20.25" customHeight="1" outlineLevel="3">
      <c r="A13" s="61"/>
      <c r="B13" s="99" t="s">
        <v>316</v>
      </c>
      <c r="C13" s="100"/>
      <c r="D13" s="100"/>
      <c r="E13" s="62">
        <f>SUBTOTAL(9,E14:E18)</f>
        <v>3</v>
      </c>
      <c r="F13" s="63"/>
      <c r="G13" s="63"/>
      <c r="H13" s="63"/>
      <c r="I13" s="87"/>
      <c r="J13" s="63"/>
      <c r="K13" s="63"/>
      <c r="L13" s="63"/>
      <c r="M13" s="63"/>
      <c r="N13" s="63"/>
      <c r="O13" s="64"/>
      <c r="P13" s="65"/>
      <c r="Q13" s="65"/>
      <c r="R13" s="65"/>
      <c r="S13" s="63"/>
      <c r="T13" s="65"/>
      <c r="U13" s="63"/>
      <c r="V13" s="66"/>
      <c r="W13" s="67"/>
      <c r="Y13" s="9"/>
    </row>
    <row r="14" spans="1:25" s="41" customFormat="1" ht="20.25" customHeight="1" outlineLevel="1">
      <c r="A14" s="35"/>
      <c r="B14" s="97" t="s">
        <v>899</v>
      </c>
      <c r="C14" s="98" t="s">
        <v>897</v>
      </c>
      <c r="D14" s="98"/>
      <c r="E14" s="36">
        <f>SUBTOTAL(9,E15:E18)</f>
        <v>3</v>
      </c>
      <c r="F14" s="37"/>
      <c r="G14" s="37"/>
      <c r="H14" s="37"/>
      <c r="I14" s="84"/>
      <c r="J14" s="37"/>
      <c r="K14" s="37"/>
      <c r="L14" s="37"/>
      <c r="M14" s="37"/>
      <c r="N14" s="37"/>
      <c r="O14" s="39"/>
      <c r="P14" s="39"/>
      <c r="Q14" s="39"/>
      <c r="R14" s="39"/>
      <c r="S14" s="37"/>
      <c r="T14" s="39"/>
      <c r="U14" s="37"/>
      <c r="V14" s="40"/>
      <c r="W14" s="38"/>
      <c r="Y14" s="9"/>
    </row>
    <row r="15" spans="1:25" s="48" customFormat="1" ht="20.25" customHeight="1" outlineLevel="2">
      <c r="A15" s="42"/>
      <c r="B15" s="91" t="s">
        <v>1182</v>
      </c>
      <c r="C15" s="92"/>
      <c r="D15" s="92" t="s">
        <v>898</v>
      </c>
      <c r="E15" s="43">
        <f>SUBTOTAL(9,E16:E18)</f>
        <v>3</v>
      </c>
      <c r="F15" s="44"/>
      <c r="G15" s="44"/>
      <c r="H15" s="44"/>
      <c r="I15" s="85"/>
      <c r="J15" s="44"/>
      <c r="K15" s="44"/>
      <c r="L15" s="44"/>
      <c r="M15" s="44"/>
      <c r="N15" s="44"/>
      <c r="O15" s="46"/>
      <c r="P15" s="46"/>
      <c r="Q15" s="46"/>
      <c r="R15" s="46"/>
      <c r="S15" s="44"/>
      <c r="T15" s="46"/>
      <c r="U15" s="44"/>
      <c r="V15" s="47"/>
      <c r="W15" s="45"/>
      <c r="Y15" s="9"/>
    </row>
    <row r="16" spans="1:25" s="9" customFormat="1" ht="159.75" customHeight="1">
      <c r="A16" s="49">
        <v>4</v>
      </c>
      <c r="B16" s="50" t="s">
        <v>316</v>
      </c>
      <c r="C16" s="51" t="s">
        <v>133</v>
      </c>
      <c r="D16" s="51" t="s">
        <v>263</v>
      </c>
      <c r="E16" s="52">
        <v>1</v>
      </c>
      <c r="F16" s="53">
        <v>112</v>
      </c>
      <c r="G16" s="54" t="s">
        <v>317</v>
      </c>
      <c r="H16" s="54" t="s">
        <v>695</v>
      </c>
      <c r="I16" s="86">
        <v>20000411301118</v>
      </c>
      <c r="J16" s="55" t="s">
        <v>878</v>
      </c>
      <c r="K16" s="55" t="s">
        <v>879</v>
      </c>
      <c r="L16" s="55" t="s">
        <v>312</v>
      </c>
      <c r="M16" s="55" t="s">
        <v>892</v>
      </c>
      <c r="N16" s="55" t="s">
        <v>880</v>
      </c>
      <c r="O16" s="56">
        <v>8084278.8899999997</v>
      </c>
      <c r="P16" s="56">
        <v>0</v>
      </c>
      <c r="Q16" s="56">
        <v>9572.11</v>
      </c>
      <c r="R16" s="56">
        <v>5507085.9299999997</v>
      </c>
      <c r="S16" s="57" t="s">
        <v>1529</v>
      </c>
      <c r="T16" s="56">
        <v>2586765.0699999998</v>
      </c>
      <c r="U16" s="58" t="s">
        <v>315</v>
      </c>
      <c r="V16" s="59" t="s">
        <v>1237</v>
      </c>
      <c r="W16" s="60">
        <f>IF(OR(LEFT(I16)="7",LEFT(I16,1)="8"),VALUE(RIGHT(I16,3)),VALUE(RIGHT(I16,4)))</f>
        <v>1118</v>
      </c>
    </row>
    <row r="17" spans="1:25" s="9" customFormat="1" ht="97.5" customHeight="1">
      <c r="A17" s="49">
        <v>4</v>
      </c>
      <c r="B17" s="50" t="s">
        <v>316</v>
      </c>
      <c r="C17" s="51" t="s">
        <v>133</v>
      </c>
      <c r="D17" s="51" t="s">
        <v>263</v>
      </c>
      <c r="E17" s="52">
        <v>1</v>
      </c>
      <c r="F17" s="53">
        <v>112</v>
      </c>
      <c r="G17" s="54" t="s">
        <v>317</v>
      </c>
      <c r="H17" s="54" t="s">
        <v>695</v>
      </c>
      <c r="I17" s="86">
        <v>20040411201355</v>
      </c>
      <c r="J17" s="55" t="s">
        <v>881</v>
      </c>
      <c r="K17" s="55" t="s">
        <v>224</v>
      </c>
      <c r="L17" s="55" t="s">
        <v>312</v>
      </c>
      <c r="M17" s="55" t="s">
        <v>892</v>
      </c>
      <c r="N17" s="55" t="s">
        <v>314</v>
      </c>
      <c r="O17" s="56">
        <v>30855413.039999999</v>
      </c>
      <c r="P17" s="56">
        <v>1512.59</v>
      </c>
      <c r="Q17" s="56">
        <v>702329.82</v>
      </c>
      <c r="R17" s="56">
        <v>350091.67</v>
      </c>
      <c r="S17" s="57" t="s">
        <v>1530</v>
      </c>
      <c r="T17" s="56">
        <v>31209163.780000001</v>
      </c>
      <c r="U17" s="58" t="s">
        <v>315</v>
      </c>
      <c r="V17" s="59" t="s">
        <v>1238</v>
      </c>
      <c r="W17" s="60">
        <f>IF(OR(LEFT(I17)="7",LEFT(I17,1)="8"),VALUE(RIGHT(I17,3)),VALUE(RIGHT(I17,4)))</f>
        <v>1355</v>
      </c>
    </row>
    <row r="18" spans="1:25" s="9" customFormat="1" ht="105" customHeight="1">
      <c r="A18" s="49">
        <v>4</v>
      </c>
      <c r="B18" s="50" t="s">
        <v>316</v>
      </c>
      <c r="C18" s="51" t="s">
        <v>133</v>
      </c>
      <c r="D18" s="51" t="s">
        <v>263</v>
      </c>
      <c r="E18" s="52">
        <v>1</v>
      </c>
      <c r="F18" s="53">
        <v>200</v>
      </c>
      <c r="G18" s="54" t="s">
        <v>882</v>
      </c>
      <c r="H18" s="54" t="s">
        <v>695</v>
      </c>
      <c r="I18" s="86">
        <v>20050420001404</v>
      </c>
      <c r="J18" s="55" t="s">
        <v>883</v>
      </c>
      <c r="K18" s="55" t="s">
        <v>884</v>
      </c>
      <c r="L18" s="55" t="s">
        <v>312</v>
      </c>
      <c r="M18" s="55" t="s">
        <v>892</v>
      </c>
      <c r="N18" s="55" t="s">
        <v>885</v>
      </c>
      <c r="O18" s="56">
        <v>615960827.5</v>
      </c>
      <c r="P18" s="56">
        <v>1251722000</v>
      </c>
      <c r="Q18" s="56">
        <v>14723150.300000001</v>
      </c>
      <c r="R18" s="56">
        <v>1631674867.98</v>
      </c>
      <c r="S18" s="57" t="s">
        <v>1531</v>
      </c>
      <c r="T18" s="56">
        <v>250731109.81999999</v>
      </c>
      <c r="U18" s="58" t="s">
        <v>315</v>
      </c>
      <c r="V18" s="59" t="s">
        <v>1532</v>
      </c>
      <c r="W18" s="60">
        <f>IF(OR(LEFT(I18)="7",LEFT(I18,1)="8"),VALUE(RIGHT(I18,3)),VALUE(RIGHT(I18,4)))</f>
        <v>1404</v>
      </c>
    </row>
    <row r="19" spans="1:25" s="34" customFormat="1" ht="20.25" customHeight="1" outlineLevel="3">
      <c r="A19" s="61"/>
      <c r="B19" s="99" t="s">
        <v>887</v>
      </c>
      <c r="C19" s="100"/>
      <c r="D19" s="100"/>
      <c r="E19" s="62">
        <f>SUBTOTAL(9,E20:E26)</f>
        <v>3</v>
      </c>
      <c r="F19" s="63"/>
      <c r="G19" s="63"/>
      <c r="H19" s="63"/>
      <c r="I19" s="87"/>
      <c r="J19" s="63"/>
      <c r="K19" s="63"/>
      <c r="L19" s="63"/>
      <c r="M19" s="63"/>
      <c r="N19" s="63"/>
      <c r="O19" s="64"/>
      <c r="P19" s="65"/>
      <c r="Q19" s="65"/>
      <c r="R19" s="65"/>
      <c r="S19" s="63"/>
      <c r="T19" s="65"/>
      <c r="U19" s="63"/>
      <c r="V19" s="66"/>
      <c r="W19" s="67"/>
      <c r="Y19" s="9"/>
    </row>
    <row r="20" spans="1:25" s="41" customFormat="1" ht="20.25" customHeight="1" outlineLevel="1">
      <c r="A20" s="35"/>
      <c r="B20" s="97" t="s">
        <v>899</v>
      </c>
      <c r="C20" s="98" t="s">
        <v>897</v>
      </c>
      <c r="D20" s="98"/>
      <c r="E20" s="36">
        <f>SUBTOTAL(9,E21:E22)</f>
        <v>1</v>
      </c>
      <c r="F20" s="37"/>
      <c r="G20" s="37"/>
      <c r="H20" s="37"/>
      <c r="I20" s="84"/>
      <c r="J20" s="37"/>
      <c r="K20" s="37"/>
      <c r="L20" s="37"/>
      <c r="M20" s="37"/>
      <c r="N20" s="37"/>
      <c r="O20" s="39"/>
      <c r="P20" s="39"/>
      <c r="Q20" s="39"/>
      <c r="R20" s="39"/>
      <c r="S20" s="37"/>
      <c r="T20" s="39"/>
      <c r="U20" s="37"/>
      <c r="V20" s="40"/>
      <c r="W20" s="38"/>
      <c r="Y20" s="9"/>
    </row>
    <row r="21" spans="1:25" s="48" customFormat="1" ht="20.25" customHeight="1" outlineLevel="2">
      <c r="A21" s="42"/>
      <c r="B21" s="91" t="s">
        <v>383</v>
      </c>
      <c r="C21" s="92"/>
      <c r="D21" s="92"/>
      <c r="E21" s="43">
        <f>SUBTOTAL(9,E22:E22)</f>
        <v>1</v>
      </c>
      <c r="F21" s="44"/>
      <c r="G21" s="44"/>
      <c r="H21" s="44"/>
      <c r="I21" s="85"/>
      <c r="J21" s="44"/>
      <c r="K21" s="44"/>
      <c r="L21" s="44"/>
      <c r="M21" s="44"/>
      <c r="N21" s="44"/>
      <c r="O21" s="46"/>
      <c r="P21" s="46"/>
      <c r="Q21" s="46"/>
      <c r="R21" s="46"/>
      <c r="S21" s="44"/>
      <c r="T21" s="46"/>
      <c r="U21" s="44"/>
      <c r="V21" s="47"/>
      <c r="W21" s="45"/>
      <c r="Y21" s="9"/>
    </row>
    <row r="22" spans="1:25" s="9" customFormat="1" ht="145.5" customHeight="1">
      <c r="A22" s="49">
        <v>5</v>
      </c>
      <c r="B22" s="50" t="s">
        <v>887</v>
      </c>
      <c r="C22" s="51" t="s">
        <v>133</v>
      </c>
      <c r="D22" s="51" t="s">
        <v>263</v>
      </c>
      <c r="E22" s="52">
        <v>1</v>
      </c>
      <c r="F22" s="53">
        <v>514</v>
      </c>
      <c r="G22" s="54" t="s">
        <v>1211</v>
      </c>
      <c r="H22" s="54" t="s">
        <v>695</v>
      </c>
      <c r="I22" s="86" t="s">
        <v>1025</v>
      </c>
      <c r="J22" s="55" t="s">
        <v>1026</v>
      </c>
      <c r="K22" s="55" t="s">
        <v>87</v>
      </c>
      <c r="L22" s="55" t="s">
        <v>312</v>
      </c>
      <c r="M22" s="55" t="s">
        <v>516</v>
      </c>
      <c r="N22" s="55" t="s">
        <v>885</v>
      </c>
      <c r="O22" s="56">
        <v>117505588.40000001</v>
      </c>
      <c r="P22" s="56">
        <v>7559476.3799999999</v>
      </c>
      <c r="Q22" s="56">
        <v>1225740.8600000001</v>
      </c>
      <c r="R22" s="56">
        <v>17960065.510000002</v>
      </c>
      <c r="S22" s="57" t="s">
        <v>1533</v>
      </c>
      <c r="T22" s="56">
        <v>149414161.88</v>
      </c>
      <c r="U22" s="58" t="s">
        <v>893</v>
      </c>
      <c r="V22" s="59" t="s">
        <v>1534</v>
      </c>
      <c r="W22" s="60">
        <f>IF(OR(LEFT(I22)="7",LEFT(I22,1)="8"),VALUE(RIGHT(I22,3)),VALUE(RIGHT(I22,4)))</f>
        <v>31</v>
      </c>
    </row>
    <row r="23" spans="1:25" s="41" customFormat="1" ht="20.25" customHeight="1" outlineLevel="1">
      <c r="A23" s="35"/>
      <c r="B23" s="97" t="s">
        <v>213</v>
      </c>
      <c r="C23" s="98" t="s">
        <v>897</v>
      </c>
      <c r="D23" s="98"/>
      <c r="E23" s="36">
        <f>SUBTOTAL(9,E24:E26)</f>
        <v>2</v>
      </c>
      <c r="F23" s="37"/>
      <c r="G23" s="37"/>
      <c r="H23" s="37"/>
      <c r="I23" s="84"/>
      <c r="J23" s="37"/>
      <c r="K23" s="37"/>
      <c r="L23" s="37"/>
      <c r="M23" s="37"/>
      <c r="N23" s="37"/>
      <c r="O23" s="39"/>
      <c r="P23" s="39"/>
      <c r="Q23" s="39"/>
      <c r="R23" s="39"/>
      <c r="S23" s="37"/>
      <c r="T23" s="39"/>
      <c r="U23" s="37"/>
      <c r="V23" s="40"/>
      <c r="W23" s="38"/>
      <c r="Y23" s="9"/>
    </row>
    <row r="24" spans="1:25" s="48" customFormat="1" ht="20.25" customHeight="1" outlineLevel="2">
      <c r="A24" s="42"/>
      <c r="B24" s="91" t="s">
        <v>383</v>
      </c>
      <c r="C24" s="92"/>
      <c r="D24" s="92"/>
      <c r="E24" s="43">
        <f>SUBTOTAL(9,E25:E26)</f>
        <v>2</v>
      </c>
      <c r="F24" s="44"/>
      <c r="G24" s="44"/>
      <c r="H24" s="44"/>
      <c r="I24" s="85"/>
      <c r="J24" s="44"/>
      <c r="K24" s="44"/>
      <c r="L24" s="44"/>
      <c r="M24" s="44"/>
      <c r="N24" s="44"/>
      <c r="O24" s="46"/>
      <c r="P24" s="46"/>
      <c r="Q24" s="46"/>
      <c r="R24" s="46"/>
      <c r="S24" s="44"/>
      <c r="T24" s="46"/>
      <c r="U24" s="44"/>
      <c r="V24" s="47"/>
      <c r="W24" s="45"/>
      <c r="Y24" s="9"/>
    </row>
    <row r="25" spans="1:25" s="9" customFormat="1" ht="69.75" customHeight="1">
      <c r="A25" s="49">
        <v>5</v>
      </c>
      <c r="B25" s="50" t="s">
        <v>887</v>
      </c>
      <c r="C25" s="51" t="s">
        <v>88</v>
      </c>
      <c r="D25" s="51" t="s">
        <v>263</v>
      </c>
      <c r="E25" s="52">
        <v>1</v>
      </c>
      <c r="F25" s="53">
        <v>500</v>
      </c>
      <c r="G25" s="54" t="s">
        <v>1420</v>
      </c>
      <c r="H25" s="54" t="s">
        <v>1211</v>
      </c>
      <c r="I25" s="86">
        <v>20100550001538</v>
      </c>
      <c r="J25" s="55" t="s">
        <v>1421</v>
      </c>
      <c r="K25" s="55" t="s">
        <v>1422</v>
      </c>
      <c r="L25" s="55" t="s">
        <v>927</v>
      </c>
      <c r="M25" s="55" t="s">
        <v>849</v>
      </c>
      <c r="N25" s="55" t="s">
        <v>880</v>
      </c>
      <c r="O25" s="56">
        <v>90348179.390000001</v>
      </c>
      <c r="P25" s="56">
        <v>0</v>
      </c>
      <c r="Q25" s="56">
        <v>1843010.95</v>
      </c>
      <c r="R25" s="56">
        <v>19435547.18</v>
      </c>
      <c r="S25" s="57" t="s">
        <v>1535</v>
      </c>
      <c r="T25" s="56">
        <v>90348179.390000001</v>
      </c>
      <c r="U25" s="58" t="s">
        <v>893</v>
      </c>
      <c r="V25" s="59" t="s">
        <v>1536</v>
      </c>
      <c r="W25" s="60">
        <f>IF(OR(LEFT(I25)="7",LEFT(I25,1)="8"),VALUE(RIGHT(I25,3)),VALUE(RIGHT(I25,4)))</f>
        <v>1538</v>
      </c>
    </row>
    <row r="26" spans="1:25" s="9" customFormat="1" ht="132.75" customHeight="1">
      <c r="A26" s="49">
        <v>5</v>
      </c>
      <c r="B26" s="50" t="s">
        <v>887</v>
      </c>
      <c r="C26" s="51" t="s">
        <v>88</v>
      </c>
      <c r="D26" s="51" t="s">
        <v>263</v>
      </c>
      <c r="E26" s="52">
        <v>1</v>
      </c>
      <c r="F26" s="53">
        <v>612</v>
      </c>
      <c r="G26" s="54" t="s">
        <v>154</v>
      </c>
      <c r="H26" s="54" t="s">
        <v>154</v>
      </c>
      <c r="I26" s="86">
        <v>20070561201459</v>
      </c>
      <c r="J26" s="55" t="s">
        <v>153</v>
      </c>
      <c r="K26" s="55" t="s">
        <v>225</v>
      </c>
      <c r="L26" s="55" t="s">
        <v>927</v>
      </c>
      <c r="M26" s="55" t="s">
        <v>849</v>
      </c>
      <c r="N26" s="55" t="s">
        <v>314</v>
      </c>
      <c r="O26" s="56">
        <v>18460531.329999998</v>
      </c>
      <c r="P26" s="56">
        <v>6233127.4000000004</v>
      </c>
      <c r="Q26" s="56">
        <v>1680.49</v>
      </c>
      <c r="R26" s="56">
        <v>10755510.42</v>
      </c>
      <c r="S26" s="57" t="s">
        <v>1537</v>
      </c>
      <c r="T26" s="56">
        <v>13939828.800000001</v>
      </c>
      <c r="U26" s="58" t="s">
        <v>315</v>
      </c>
      <c r="V26" s="59" t="s">
        <v>1538</v>
      </c>
      <c r="W26" s="60">
        <f>IF(OR(LEFT(I26)="7",LEFT(I26,1)="8"),VALUE(RIGHT(I26,3)),VALUE(RIGHT(I26,4)))</f>
        <v>1459</v>
      </c>
    </row>
    <row r="27" spans="1:25" s="34" customFormat="1" ht="27" customHeight="1" outlineLevel="3">
      <c r="A27" s="61"/>
      <c r="B27" s="99" t="s">
        <v>135</v>
      </c>
      <c r="C27" s="100"/>
      <c r="D27" s="100"/>
      <c r="E27" s="62">
        <f>SUBTOTAL(9,E30:E125)</f>
        <v>89</v>
      </c>
      <c r="F27" s="63"/>
      <c r="G27" s="63"/>
      <c r="H27" s="63"/>
      <c r="I27" s="87"/>
      <c r="J27" s="63"/>
      <c r="K27" s="63"/>
      <c r="L27" s="63"/>
      <c r="M27" s="63"/>
      <c r="N27" s="63"/>
      <c r="O27" s="64"/>
      <c r="P27" s="65"/>
      <c r="Q27" s="65"/>
      <c r="R27" s="65"/>
      <c r="S27" s="63"/>
      <c r="T27" s="65"/>
      <c r="U27" s="63"/>
      <c r="V27" s="66"/>
      <c r="W27" s="67"/>
      <c r="Y27" s="9"/>
    </row>
    <row r="28" spans="1:25" s="41" customFormat="1" ht="20.25" customHeight="1" outlineLevel="1">
      <c r="A28" s="35"/>
      <c r="B28" s="97" t="s">
        <v>899</v>
      </c>
      <c r="C28" s="98" t="s">
        <v>897</v>
      </c>
      <c r="D28" s="98"/>
      <c r="E28" s="36">
        <f>SUBTOTAL(9,E30:E108)</f>
        <v>77</v>
      </c>
      <c r="F28" s="37"/>
      <c r="G28" s="37"/>
      <c r="H28" s="37"/>
      <c r="I28" s="84"/>
      <c r="J28" s="37"/>
      <c r="K28" s="37"/>
      <c r="L28" s="37"/>
      <c r="M28" s="37"/>
      <c r="N28" s="37"/>
      <c r="O28" s="39"/>
      <c r="P28" s="39"/>
      <c r="Q28" s="39"/>
      <c r="R28" s="39"/>
      <c r="S28" s="37"/>
      <c r="T28" s="39"/>
      <c r="U28" s="37"/>
      <c r="V28" s="40"/>
      <c r="W28" s="38"/>
      <c r="Y28" s="9"/>
    </row>
    <row r="29" spans="1:25" s="48" customFormat="1" ht="20.25" customHeight="1" outlineLevel="2">
      <c r="A29" s="42"/>
      <c r="B29" s="91" t="s">
        <v>383</v>
      </c>
      <c r="C29" s="92"/>
      <c r="D29" s="92"/>
      <c r="E29" s="43">
        <f>SUBTOTAL(9,E30:E94)</f>
        <v>65</v>
      </c>
      <c r="F29" s="44"/>
      <c r="G29" s="44"/>
      <c r="H29" s="44"/>
      <c r="I29" s="85"/>
      <c r="J29" s="44"/>
      <c r="K29" s="44"/>
      <c r="L29" s="44"/>
      <c r="M29" s="44"/>
      <c r="N29" s="44"/>
      <c r="O29" s="46"/>
      <c r="P29" s="46"/>
      <c r="Q29" s="46"/>
      <c r="R29" s="46"/>
      <c r="S29" s="44"/>
      <c r="T29" s="46"/>
      <c r="U29" s="44"/>
      <c r="V29" s="47"/>
      <c r="W29" s="45"/>
      <c r="Y29" s="9"/>
    </row>
    <row r="30" spans="1:25" s="9" customFormat="1" ht="117" customHeight="1">
      <c r="A30" s="49">
        <v>6</v>
      </c>
      <c r="B30" s="50" t="s">
        <v>135</v>
      </c>
      <c r="C30" s="51" t="s">
        <v>133</v>
      </c>
      <c r="D30" s="51" t="s">
        <v>263</v>
      </c>
      <c r="E30" s="52">
        <v>1</v>
      </c>
      <c r="F30" s="53">
        <v>210</v>
      </c>
      <c r="G30" s="54" t="s">
        <v>889</v>
      </c>
      <c r="H30" s="54" t="s">
        <v>695</v>
      </c>
      <c r="I30" s="86">
        <v>20110621001545</v>
      </c>
      <c r="J30" s="55" t="s">
        <v>1539</v>
      </c>
      <c r="K30" s="55" t="s">
        <v>1540</v>
      </c>
      <c r="L30" s="55" t="s">
        <v>312</v>
      </c>
      <c r="M30" s="55" t="s">
        <v>892</v>
      </c>
      <c r="N30" s="55" t="s">
        <v>215</v>
      </c>
      <c r="O30" s="56"/>
      <c r="P30" s="56">
        <v>4500000000</v>
      </c>
      <c r="Q30" s="56">
        <v>52012480.57</v>
      </c>
      <c r="R30" s="56">
        <v>1856904.8</v>
      </c>
      <c r="S30" s="57" t="s">
        <v>1541</v>
      </c>
      <c r="T30" s="56">
        <v>4550155575.7700005</v>
      </c>
      <c r="U30" s="58" t="s">
        <v>315</v>
      </c>
      <c r="V30" s="59" t="s">
        <v>1542</v>
      </c>
      <c r="W30" s="60">
        <f t="shared" ref="W30:W61" si="0">IF(OR(LEFT(I30)="7",LEFT(I30,1)="8"),VALUE(RIGHT(I30,3)),VALUE(RIGHT(I30,4)))</f>
        <v>1545</v>
      </c>
    </row>
    <row r="31" spans="1:25" s="9" customFormat="1" ht="188.25" customHeight="1">
      <c r="A31" s="49">
        <v>6</v>
      </c>
      <c r="B31" s="50" t="s">
        <v>135</v>
      </c>
      <c r="C31" s="51" t="s">
        <v>133</v>
      </c>
      <c r="D31" s="51" t="s">
        <v>263</v>
      </c>
      <c r="E31" s="52">
        <v>1</v>
      </c>
      <c r="F31" s="53">
        <v>211</v>
      </c>
      <c r="G31" s="54" t="s">
        <v>293</v>
      </c>
      <c r="H31" s="54" t="s">
        <v>695</v>
      </c>
      <c r="I31" s="86">
        <v>20010620001161</v>
      </c>
      <c r="J31" s="55" t="s">
        <v>294</v>
      </c>
      <c r="K31" s="55" t="s">
        <v>1543</v>
      </c>
      <c r="L31" s="55" t="s">
        <v>312</v>
      </c>
      <c r="M31" s="55" t="s">
        <v>313</v>
      </c>
      <c r="N31" s="55" t="s">
        <v>215</v>
      </c>
      <c r="O31" s="56">
        <v>19423271758.34</v>
      </c>
      <c r="P31" s="56">
        <v>1157668423</v>
      </c>
      <c r="Q31" s="56">
        <v>451893162.36000001</v>
      </c>
      <c r="R31" s="56">
        <v>75098.39</v>
      </c>
      <c r="S31" s="57" t="s">
        <v>1544</v>
      </c>
      <c r="T31" s="56">
        <v>21032758245.310001</v>
      </c>
      <c r="U31" s="58" t="s">
        <v>315</v>
      </c>
      <c r="V31" s="59" t="s">
        <v>1545</v>
      </c>
      <c r="W31" s="60">
        <f t="shared" si="0"/>
        <v>1161</v>
      </c>
    </row>
    <row r="32" spans="1:25" s="9" customFormat="1" ht="132.75" customHeight="1">
      <c r="A32" s="49">
        <v>6</v>
      </c>
      <c r="B32" s="50" t="s">
        <v>135</v>
      </c>
      <c r="C32" s="51" t="s">
        <v>133</v>
      </c>
      <c r="D32" s="51" t="s">
        <v>263</v>
      </c>
      <c r="E32" s="52">
        <v>1</v>
      </c>
      <c r="F32" s="53">
        <v>212</v>
      </c>
      <c r="G32" s="54" t="s">
        <v>296</v>
      </c>
      <c r="H32" s="54" t="s">
        <v>695</v>
      </c>
      <c r="I32" s="86">
        <v>700003100051</v>
      </c>
      <c r="J32" s="55" t="s">
        <v>681</v>
      </c>
      <c r="K32" s="55" t="s">
        <v>252</v>
      </c>
      <c r="L32" s="55" t="s">
        <v>312</v>
      </c>
      <c r="M32" s="55" t="s">
        <v>892</v>
      </c>
      <c r="N32" s="55" t="s">
        <v>1032</v>
      </c>
      <c r="O32" s="56">
        <v>1897257.44</v>
      </c>
      <c r="P32" s="56">
        <v>0</v>
      </c>
      <c r="Q32" s="56">
        <v>42502.15</v>
      </c>
      <c r="R32" s="56">
        <v>32711.61</v>
      </c>
      <c r="S32" s="57" t="s">
        <v>1546</v>
      </c>
      <c r="T32" s="56">
        <v>1907047.98</v>
      </c>
      <c r="U32" s="58" t="s">
        <v>315</v>
      </c>
      <c r="V32" s="59" t="s">
        <v>1478</v>
      </c>
      <c r="W32" s="60">
        <f t="shared" si="0"/>
        <v>51</v>
      </c>
    </row>
    <row r="33" spans="1:23" s="9" customFormat="1" ht="117.75" customHeight="1">
      <c r="A33" s="49">
        <v>6</v>
      </c>
      <c r="B33" s="50" t="s">
        <v>135</v>
      </c>
      <c r="C33" s="51" t="s">
        <v>133</v>
      </c>
      <c r="D33" s="51" t="s">
        <v>263</v>
      </c>
      <c r="E33" s="52">
        <v>1</v>
      </c>
      <c r="F33" s="53">
        <v>212</v>
      </c>
      <c r="G33" s="54" t="s">
        <v>296</v>
      </c>
      <c r="H33" s="54" t="s">
        <v>695</v>
      </c>
      <c r="I33" s="86" t="s">
        <v>297</v>
      </c>
      <c r="J33" s="55" t="s">
        <v>722</v>
      </c>
      <c r="K33" s="55" t="s">
        <v>1476</v>
      </c>
      <c r="L33" s="55" t="s">
        <v>312</v>
      </c>
      <c r="M33" s="55" t="s">
        <v>892</v>
      </c>
      <c r="N33" s="55" t="s">
        <v>314</v>
      </c>
      <c r="O33" s="56">
        <v>0</v>
      </c>
      <c r="P33" s="56">
        <v>0</v>
      </c>
      <c r="Q33" s="56">
        <v>0</v>
      </c>
      <c r="R33" s="56">
        <v>0</v>
      </c>
      <c r="S33" s="57" t="s">
        <v>1547</v>
      </c>
      <c r="T33" s="56">
        <v>0</v>
      </c>
      <c r="U33" s="58" t="s">
        <v>893</v>
      </c>
      <c r="V33" s="59" t="s">
        <v>1477</v>
      </c>
      <c r="W33" s="60">
        <f t="shared" si="0"/>
        <v>183</v>
      </c>
    </row>
    <row r="34" spans="1:23" s="9" customFormat="1" ht="132.75" customHeight="1">
      <c r="A34" s="49">
        <v>6</v>
      </c>
      <c r="B34" s="50" t="s">
        <v>135</v>
      </c>
      <c r="C34" s="51" t="s">
        <v>133</v>
      </c>
      <c r="D34" s="51" t="s">
        <v>263</v>
      </c>
      <c r="E34" s="52">
        <v>1</v>
      </c>
      <c r="F34" s="53">
        <v>213</v>
      </c>
      <c r="G34" s="54" t="s">
        <v>1014</v>
      </c>
      <c r="H34" s="54" t="s">
        <v>695</v>
      </c>
      <c r="I34" s="86">
        <v>20000620001120</v>
      </c>
      <c r="J34" s="55" t="s">
        <v>253</v>
      </c>
      <c r="K34" s="55" t="s">
        <v>226</v>
      </c>
      <c r="L34" s="55" t="s">
        <v>312</v>
      </c>
      <c r="M34" s="55" t="s">
        <v>313</v>
      </c>
      <c r="N34" s="55" t="s">
        <v>314</v>
      </c>
      <c r="O34" s="56">
        <v>1810791524.0999999</v>
      </c>
      <c r="P34" s="56">
        <v>10367612.6</v>
      </c>
      <c r="Q34" s="56">
        <v>38342541.280000001</v>
      </c>
      <c r="R34" s="56">
        <v>43243324.899999999</v>
      </c>
      <c r="S34" s="57" t="s">
        <v>1548</v>
      </c>
      <c r="T34" s="56">
        <v>1816258353.0799999</v>
      </c>
      <c r="U34" s="58" t="s">
        <v>315</v>
      </c>
      <c r="V34" s="59" t="s">
        <v>1549</v>
      </c>
      <c r="W34" s="60">
        <f t="shared" si="0"/>
        <v>1120</v>
      </c>
    </row>
    <row r="35" spans="1:23" s="9" customFormat="1" ht="132.75" customHeight="1">
      <c r="A35" s="49">
        <v>6</v>
      </c>
      <c r="B35" s="50" t="s">
        <v>135</v>
      </c>
      <c r="C35" s="51" t="s">
        <v>133</v>
      </c>
      <c r="D35" s="51" t="s">
        <v>263</v>
      </c>
      <c r="E35" s="52">
        <v>1</v>
      </c>
      <c r="F35" s="53">
        <v>215</v>
      </c>
      <c r="G35" s="54" t="s">
        <v>718</v>
      </c>
      <c r="H35" s="54" t="s">
        <v>695</v>
      </c>
      <c r="I35" s="86" t="s">
        <v>894</v>
      </c>
      <c r="J35" s="55" t="s">
        <v>212</v>
      </c>
      <c r="K35" s="55" t="s">
        <v>298</v>
      </c>
      <c r="L35" s="55" t="s">
        <v>312</v>
      </c>
      <c r="M35" s="55" t="s">
        <v>892</v>
      </c>
      <c r="N35" s="55" t="s">
        <v>314</v>
      </c>
      <c r="O35" s="56">
        <v>42312106.670000002</v>
      </c>
      <c r="P35" s="56">
        <v>0</v>
      </c>
      <c r="Q35" s="56">
        <v>955564.85</v>
      </c>
      <c r="R35" s="56">
        <v>782849.47</v>
      </c>
      <c r="S35" s="57" t="s">
        <v>1550</v>
      </c>
      <c r="T35" s="56">
        <v>42484822.049999997</v>
      </c>
      <c r="U35" s="58" t="s">
        <v>315</v>
      </c>
      <c r="V35" s="59" t="s">
        <v>1479</v>
      </c>
      <c r="W35" s="60">
        <f t="shared" si="0"/>
        <v>48</v>
      </c>
    </row>
    <row r="36" spans="1:23" s="9" customFormat="1" ht="132.75" customHeight="1">
      <c r="A36" s="49">
        <v>6</v>
      </c>
      <c r="B36" s="50" t="s">
        <v>135</v>
      </c>
      <c r="C36" s="51" t="s">
        <v>133</v>
      </c>
      <c r="D36" s="51" t="s">
        <v>263</v>
      </c>
      <c r="E36" s="52">
        <v>1</v>
      </c>
      <c r="F36" s="53">
        <v>410</v>
      </c>
      <c r="G36" s="54" t="s">
        <v>920</v>
      </c>
      <c r="H36" s="54" t="s">
        <v>695</v>
      </c>
      <c r="I36" s="86">
        <v>700006810050</v>
      </c>
      <c r="J36" s="55" t="s">
        <v>921</v>
      </c>
      <c r="K36" s="55" t="s">
        <v>227</v>
      </c>
      <c r="L36" s="55" t="s">
        <v>312</v>
      </c>
      <c r="M36" s="55" t="s">
        <v>892</v>
      </c>
      <c r="N36" s="55" t="s">
        <v>314</v>
      </c>
      <c r="O36" s="56">
        <v>15430948.029999999</v>
      </c>
      <c r="P36" s="56">
        <v>19398.38</v>
      </c>
      <c r="Q36" s="56">
        <v>325864.2</v>
      </c>
      <c r="R36" s="56">
        <v>2726827.08</v>
      </c>
      <c r="S36" s="57" t="s">
        <v>1551</v>
      </c>
      <c r="T36" s="56">
        <v>13049383.529999999</v>
      </c>
      <c r="U36" s="58" t="s">
        <v>315</v>
      </c>
      <c r="V36" s="59" t="s">
        <v>1552</v>
      </c>
      <c r="W36" s="60">
        <f t="shared" si="0"/>
        <v>50</v>
      </c>
    </row>
    <row r="37" spans="1:23" s="9" customFormat="1" ht="82.5" customHeight="1">
      <c r="A37" s="49">
        <v>6</v>
      </c>
      <c r="B37" s="50" t="s">
        <v>135</v>
      </c>
      <c r="C37" s="51" t="s">
        <v>133</v>
      </c>
      <c r="D37" s="51" t="s">
        <v>263</v>
      </c>
      <c r="E37" s="52">
        <v>1</v>
      </c>
      <c r="F37" s="53">
        <v>410</v>
      </c>
      <c r="G37" s="54" t="s">
        <v>920</v>
      </c>
      <c r="H37" s="54" t="s">
        <v>695</v>
      </c>
      <c r="I37" s="86">
        <v>20020641001235</v>
      </c>
      <c r="J37" s="55" t="s">
        <v>922</v>
      </c>
      <c r="K37" s="55" t="s">
        <v>923</v>
      </c>
      <c r="L37" s="55" t="s">
        <v>312</v>
      </c>
      <c r="M37" s="55" t="s">
        <v>892</v>
      </c>
      <c r="N37" s="55" t="s">
        <v>314</v>
      </c>
      <c r="O37" s="56">
        <v>551510572.03999996</v>
      </c>
      <c r="P37" s="56">
        <v>0</v>
      </c>
      <c r="Q37" s="56">
        <v>3806082.28</v>
      </c>
      <c r="R37" s="56">
        <v>306204.27</v>
      </c>
      <c r="S37" s="57" t="s">
        <v>1553</v>
      </c>
      <c r="T37" s="56">
        <v>555010450.04999995</v>
      </c>
      <c r="U37" s="58" t="s">
        <v>315</v>
      </c>
      <c r="V37" s="59" t="s">
        <v>1554</v>
      </c>
      <c r="W37" s="60">
        <f t="shared" si="0"/>
        <v>1235</v>
      </c>
    </row>
    <row r="38" spans="1:23" s="9" customFormat="1" ht="117" customHeight="1">
      <c r="A38" s="49">
        <v>6</v>
      </c>
      <c r="B38" s="50" t="s">
        <v>135</v>
      </c>
      <c r="C38" s="51" t="s">
        <v>133</v>
      </c>
      <c r="D38" s="51" t="s">
        <v>263</v>
      </c>
      <c r="E38" s="52">
        <v>1</v>
      </c>
      <c r="F38" s="53">
        <v>411</v>
      </c>
      <c r="G38" s="54" t="s">
        <v>924</v>
      </c>
      <c r="H38" s="54" t="s">
        <v>695</v>
      </c>
      <c r="I38" s="86">
        <v>700006812413</v>
      </c>
      <c r="J38" s="55" t="s">
        <v>926</v>
      </c>
      <c r="K38" s="55" t="s">
        <v>228</v>
      </c>
      <c r="L38" s="55" t="s">
        <v>927</v>
      </c>
      <c r="M38" s="55" t="s">
        <v>849</v>
      </c>
      <c r="N38" s="55" t="s">
        <v>1032</v>
      </c>
      <c r="O38" s="56">
        <v>1423995816.79</v>
      </c>
      <c r="P38" s="56">
        <v>830531073.61000001</v>
      </c>
      <c r="Q38" s="56">
        <v>59935166.5</v>
      </c>
      <c r="R38" s="56">
        <v>48869119.590000004</v>
      </c>
      <c r="S38" s="57" t="s">
        <v>1555</v>
      </c>
      <c r="T38" s="56">
        <v>2265592937.3099999</v>
      </c>
      <c r="U38" s="58" t="s">
        <v>315</v>
      </c>
      <c r="V38" s="59" t="s">
        <v>1556</v>
      </c>
      <c r="W38" s="60">
        <f t="shared" si="0"/>
        <v>413</v>
      </c>
    </row>
    <row r="39" spans="1:23" s="9" customFormat="1" ht="149.25" customHeight="1">
      <c r="A39" s="49">
        <v>6</v>
      </c>
      <c r="B39" s="50" t="s">
        <v>135</v>
      </c>
      <c r="C39" s="51" t="s">
        <v>133</v>
      </c>
      <c r="D39" s="51" t="s">
        <v>263</v>
      </c>
      <c r="E39" s="52">
        <v>1</v>
      </c>
      <c r="F39" s="53">
        <v>411</v>
      </c>
      <c r="G39" s="54" t="s">
        <v>924</v>
      </c>
      <c r="H39" s="54" t="s">
        <v>695</v>
      </c>
      <c r="I39" s="86">
        <v>20000641101049</v>
      </c>
      <c r="J39" s="55" t="s">
        <v>928</v>
      </c>
      <c r="K39" s="55" t="s">
        <v>229</v>
      </c>
      <c r="L39" s="55" t="s">
        <v>312</v>
      </c>
      <c r="M39" s="55" t="s">
        <v>892</v>
      </c>
      <c r="N39" s="55" t="s">
        <v>215</v>
      </c>
      <c r="O39" s="56">
        <v>22014881732</v>
      </c>
      <c r="P39" s="56">
        <v>10271949760.65</v>
      </c>
      <c r="Q39" s="56">
        <v>608458115.40999997</v>
      </c>
      <c r="R39" s="56">
        <v>7444541686.4200001</v>
      </c>
      <c r="S39" s="57" t="s">
        <v>1557</v>
      </c>
      <c r="T39" s="56">
        <v>25450747921.639999</v>
      </c>
      <c r="U39" s="58" t="s">
        <v>315</v>
      </c>
      <c r="V39" s="59" t="s">
        <v>1558</v>
      </c>
      <c r="W39" s="60">
        <f t="shared" si="0"/>
        <v>1049</v>
      </c>
    </row>
    <row r="40" spans="1:23" s="9" customFormat="1" ht="132.75" customHeight="1">
      <c r="A40" s="49">
        <v>6</v>
      </c>
      <c r="B40" s="50" t="s">
        <v>135</v>
      </c>
      <c r="C40" s="51" t="s">
        <v>133</v>
      </c>
      <c r="D40" s="51" t="s">
        <v>263</v>
      </c>
      <c r="E40" s="52">
        <v>1</v>
      </c>
      <c r="F40" s="53">
        <v>411</v>
      </c>
      <c r="G40" s="54" t="s">
        <v>924</v>
      </c>
      <c r="H40" s="54" t="s">
        <v>695</v>
      </c>
      <c r="I40" s="86">
        <v>20030641101331</v>
      </c>
      <c r="J40" s="55" t="s">
        <v>929</v>
      </c>
      <c r="K40" s="55" t="s">
        <v>230</v>
      </c>
      <c r="L40" s="55" t="s">
        <v>312</v>
      </c>
      <c r="M40" s="55" t="s">
        <v>892</v>
      </c>
      <c r="N40" s="55" t="s">
        <v>880</v>
      </c>
      <c r="O40" s="56">
        <v>126576.53</v>
      </c>
      <c r="P40" s="56">
        <v>0</v>
      </c>
      <c r="Q40" s="56">
        <v>2128.2800000000002</v>
      </c>
      <c r="R40" s="56">
        <v>20105.349999999999</v>
      </c>
      <c r="S40" s="57" t="s">
        <v>1559</v>
      </c>
      <c r="T40" s="56">
        <v>108599.46</v>
      </c>
      <c r="U40" s="58" t="s">
        <v>315</v>
      </c>
      <c r="V40" s="59" t="s">
        <v>1480</v>
      </c>
      <c r="W40" s="60">
        <f t="shared" si="0"/>
        <v>1331</v>
      </c>
    </row>
    <row r="41" spans="1:23" s="9" customFormat="1" ht="164.25" customHeight="1">
      <c r="A41" s="49">
        <v>6</v>
      </c>
      <c r="B41" s="50" t="s">
        <v>135</v>
      </c>
      <c r="C41" s="51" t="s">
        <v>133</v>
      </c>
      <c r="D41" s="51" t="s">
        <v>263</v>
      </c>
      <c r="E41" s="52">
        <v>1</v>
      </c>
      <c r="F41" s="53">
        <v>411</v>
      </c>
      <c r="G41" s="54" t="s">
        <v>924</v>
      </c>
      <c r="H41" s="54" t="s">
        <v>695</v>
      </c>
      <c r="I41" s="86">
        <v>20060641101420</v>
      </c>
      <c r="J41" s="55" t="s">
        <v>1118</v>
      </c>
      <c r="K41" s="55" t="s">
        <v>797</v>
      </c>
      <c r="L41" s="55" t="s">
        <v>312</v>
      </c>
      <c r="M41" s="55" t="s">
        <v>892</v>
      </c>
      <c r="N41" s="55" t="s">
        <v>215</v>
      </c>
      <c r="O41" s="56">
        <v>6322699755.1000004</v>
      </c>
      <c r="P41" s="56">
        <v>9602733035</v>
      </c>
      <c r="Q41" s="56">
        <v>134659651.16</v>
      </c>
      <c r="R41" s="56">
        <v>12789445174.74</v>
      </c>
      <c r="S41" s="57" t="s">
        <v>1560</v>
      </c>
      <c r="T41" s="56">
        <v>3270647266.52</v>
      </c>
      <c r="U41" s="58" t="s">
        <v>315</v>
      </c>
      <c r="V41" s="59" t="s">
        <v>1561</v>
      </c>
      <c r="W41" s="60">
        <f t="shared" si="0"/>
        <v>1420</v>
      </c>
    </row>
    <row r="42" spans="1:23" s="9" customFormat="1" ht="139.5" customHeight="1">
      <c r="A42" s="49">
        <v>6</v>
      </c>
      <c r="B42" s="50" t="s">
        <v>135</v>
      </c>
      <c r="C42" s="51" t="s">
        <v>133</v>
      </c>
      <c r="D42" s="51" t="s">
        <v>263</v>
      </c>
      <c r="E42" s="52">
        <v>1</v>
      </c>
      <c r="F42" s="53">
        <v>411</v>
      </c>
      <c r="G42" s="54" t="s">
        <v>924</v>
      </c>
      <c r="H42" s="54" t="s">
        <v>695</v>
      </c>
      <c r="I42" s="86">
        <v>20060641101443</v>
      </c>
      <c r="J42" s="55" t="s">
        <v>1212</v>
      </c>
      <c r="K42" s="55" t="s">
        <v>1213</v>
      </c>
      <c r="L42" s="55" t="s">
        <v>312</v>
      </c>
      <c r="M42" s="55" t="s">
        <v>516</v>
      </c>
      <c r="N42" s="55" t="s">
        <v>314</v>
      </c>
      <c r="O42" s="56">
        <v>265953239.28</v>
      </c>
      <c r="P42" s="56">
        <v>65601830.950000003</v>
      </c>
      <c r="Q42" s="56">
        <v>6606398.2800000003</v>
      </c>
      <c r="R42" s="56">
        <v>105137423.48999999</v>
      </c>
      <c r="S42" s="57" t="s">
        <v>1562</v>
      </c>
      <c r="T42" s="56">
        <v>233024045.02000001</v>
      </c>
      <c r="U42" s="58" t="s">
        <v>315</v>
      </c>
      <c r="V42" s="59" t="s">
        <v>1239</v>
      </c>
      <c r="W42" s="60">
        <f t="shared" si="0"/>
        <v>1443</v>
      </c>
    </row>
    <row r="43" spans="1:23" s="9" customFormat="1" ht="132.75" customHeight="1">
      <c r="A43" s="49">
        <v>6</v>
      </c>
      <c r="B43" s="50" t="s">
        <v>135</v>
      </c>
      <c r="C43" s="51" t="s">
        <v>133</v>
      </c>
      <c r="D43" s="51" t="s">
        <v>263</v>
      </c>
      <c r="E43" s="52">
        <v>1</v>
      </c>
      <c r="F43" s="53">
        <v>411</v>
      </c>
      <c r="G43" s="54" t="s">
        <v>924</v>
      </c>
      <c r="H43" s="54" t="s">
        <v>695</v>
      </c>
      <c r="I43" s="86">
        <v>20080641101499</v>
      </c>
      <c r="J43" s="55" t="s">
        <v>231</v>
      </c>
      <c r="K43" s="55" t="s">
        <v>1119</v>
      </c>
      <c r="L43" s="55" t="s">
        <v>312</v>
      </c>
      <c r="M43" s="55" t="s">
        <v>313</v>
      </c>
      <c r="N43" s="55" t="s">
        <v>215</v>
      </c>
      <c r="O43" s="56">
        <v>37339.660000000003</v>
      </c>
      <c r="P43" s="56">
        <v>16642850000</v>
      </c>
      <c r="Q43" s="56">
        <v>2085830.45</v>
      </c>
      <c r="R43" s="56">
        <v>16644934979.26</v>
      </c>
      <c r="S43" s="57" t="s">
        <v>1563</v>
      </c>
      <c r="T43" s="56">
        <v>38190.85</v>
      </c>
      <c r="U43" s="58" t="s">
        <v>315</v>
      </c>
      <c r="V43" s="59" t="s">
        <v>1481</v>
      </c>
      <c r="W43" s="60">
        <f t="shared" si="0"/>
        <v>1499</v>
      </c>
    </row>
    <row r="44" spans="1:23" s="9" customFormat="1" ht="207.75" customHeight="1">
      <c r="A44" s="49">
        <v>6</v>
      </c>
      <c r="B44" s="50" t="s">
        <v>135</v>
      </c>
      <c r="C44" s="51" t="s">
        <v>133</v>
      </c>
      <c r="D44" s="51" t="s">
        <v>263</v>
      </c>
      <c r="E44" s="52">
        <v>1</v>
      </c>
      <c r="F44" s="53">
        <v>411</v>
      </c>
      <c r="G44" s="54" t="s">
        <v>924</v>
      </c>
      <c r="H44" s="54" t="s">
        <v>695</v>
      </c>
      <c r="I44" s="86">
        <v>20100641101524</v>
      </c>
      <c r="J44" s="55" t="s">
        <v>1240</v>
      </c>
      <c r="K44" s="55" t="s">
        <v>1241</v>
      </c>
      <c r="L44" s="55" t="s">
        <v>312</v>
      </c>
      <c r="M44" s="55" t="s">
        <v>892</v>
      </c>
      <c r="N44" s="55" t="s">
        <v>880</v>
      </c>
      <c r="O44" s="56">
        <v>818668956.65999997</v>
      </c>
      <c r="P44" s="56">
        <v>26428171.199999999</v>
      </c>
      <c r="Q44" s="56">
        <v>7798208.4500000002</v>
      </c>
      <c r="R44" s="56">
        <v>671613328.05999994</v>
      </c>
      <c r="S44" s="57" t="s">
        <v>1564</v>
      </c>
      <c r="T44" s="56">
        <v>181282008.25</v>
      </c>
      <c r="U44" s="58" t="s">
        <v>315</v>
      </c>
      <c r="V44" s="59" t="s">
        <v>1565</v>
      </c>
      <c r="W44" s="60">
        <f t="shared" si="0"/>
        <v>1524</v>
      </c>
    </row>
    <row r="45" spans="1:23" s="9" customFormat="1" ht="163.5" customHeight="1">
      <c r="A45" s="49">
        <v>6</v>
      </c>
      <c r="B45" s="50" t="s">
        <v>135</v>
      </c>
      <c r="C45" s="51" t="s">
        <v>133</v>
      </c>
      <c r="D45" s="51" t="s">
        <v>263</v>
      </c>
      <c r="E45" s="52">
        <v>1</v>
      </c>
      <c r="F45" s="53">
        <v>411</v>
      </c>
      <c r="G45" s="54" t="s">
        <v>924</v>
      </c>
      <c r="H45" s="54" t="s">
        <v>695</v>
      </c>
      <c r="I45" s="86" t="s">
        <v>925</v>
      </c>
      <c r="J45" s="55" t="s">
        <v>84</v>
      </c>
      <c r="K45" s="55" t="s">
        <v>1016</v>
      </c>
      <c r="L45" s="55" t="s">
        <v>312</v>
      </c>
      <c r="M45" s="55" t="s">
        <v>892</v>
      </c>
      <c r="N45" s="55" t="s">
        <v>314</v>
      </c>
      <c r="O45" s="56">
        <v>3998286296</v>
      </c>
      <c r="P45" s="56">
        <v>25287207.48</v>
      </c>
      <c r="Q45" s="56">
        <v>75626073.109999999</v>
      </c>
      <c r="R45" s="56">
        <v>310621929.50999999</v>
      </c>
      <c r="S45" s="57" t="s">
        <v>1566</v>
      </c>
      <c r="T45" s="56">
        <v>3788577647.0799999</v>
      </c>
      <c r="U45" s="58" t="s">
        <v>315</v>
      </c>
      <c r="V45" s="59" t="s">
        <v>1567</v>
      </c>
      <c r="W45" s="60">
        <f t="shared" si="0"/>
        <v>49</v>
      </c>
    </row>
    <row r="46" spans="1:23" s="9" customFormat="1" ht="132.75" customHeight="1">
      <c r="A46" s="49">
        <v>6</v>
      </c>
      <c r="B46" s="50" t="s">
        <v>135</v>
      </c>
      <c r="C46" s="51" t="s">
        <v>133</v>
      </c>
      <c r="D46" s="51" t="s">
        <v>263</v>
      </c>
      <c r="E46" s="52">
        <v>1</v>
      </c>
      <c r="F46" s="53" t="s">
        <v>558</v>
      </c>
      <c r="G46" s="54" t="s">
        <v>363</v>
      </c>
      <c r="H46" s="54" t="s">
        <v>695</v>
      </c>
      <c r="I46" s="86" t="s">
        <v>364</v>
      </c>
      <c r="J46" s="55" t="s">
        <v>349</v>
      </c>
      <c r="K46" s="55" t="s">
        <v>655</v>
      </c>
      <c r="L46" s="55" t="s">
        <v>312</v>
      </c>
      <c r="M46" s="55" t="s">
        <v>313</v>
      </c>
      <c r="N46" s="55" t="s">
        <v>1032</v>
      </c>
      <c r="O46" s="56">
        <v>1162489181.3099999</v>
      </c>
      <c r="P46" s="56">
        <v>0</v>
      </c>
      <c r="Q46" s="56">
        <v>25987171.059999999</v>
      </c>
      <c r="R46" s="56">
        <v>18643743.77</v>
      </c>
      <c r="S46" s="57" t="s">
        <v>1568</v>
      </c>
      <c r="T46" s="56">
        <v>1169832608.5999999</v>
      </c>
      <c r="U46" s="58" t="s">
        <v>315</v>
      </c>
      <c r="V46" s="59" t="s">
        <v>1569</v>
      </c>
      <c r="W46" s="60">
        <f t="shared" si="0"/>
        <v>1315</v>
      </c>
    </row>
    <row r="47" spans="1:23" s="9" customFormat="1" ht="132.75" customHeight="1">
      <c r="A47" s="49">
        <v>6</v>
      </c>
      <c r="B47" s="50" t="s">
        <v>135</v>
      </c>
      <c r="C47" s="51" t="s">
        <v>133</v>
      </c>
      <c r="D47" s="51" t="s">
        <v>263</v>
      </c>
      <c r="E47" s="52">
        <v>1</v>
      </c>
      <c r="F47" s="53" t="s">
        <v>558</v>
      </c>
      <c r="G47" s="54" t="s">
        <v>363</v>
      </c>
      <c r="H47" s="54" t="s">
        <v>695</v>
      </c>
      <c r="I47" s="86" t="s">
        <v>365</v>
      </c>
      <c r="J47" s="55" t="s">
        <v>145</v>
      </c>
      <c r="K47" s="55" t="s">
        <v>759</v>
      </c>
      <c r="L47" s="55" t="s">
        <v>312</v>
      </c>
      <c r="M47" s="55" t="s">
        <v>313</v>
      </c>
      <c r="N47" s="55" t="s">
        <v>314</v>
      </c>
      <c r="O47" s="56">
        <v>36596954.5</v>
      </c>
      <c r="P47" s="56">
        <v>0</v>
      </c>
      <c r="Q47" s="56">
        <v>829862.89</v>
      </c>
      <c r="R47" s="56">
        <v>348000</v>
      </c>
      <c r="S47" s="57" t="s">
        <v>1570</v>
      </c>
      <c r="T47" s="56">
        <v>37078817.390000001</v>
      </c>
      <c r="U47" s="58" t="s">
        <v>315</v>
      </c>
      <c r="V47" s="59" t="s">
        <v>1571</v>
      </c>
      <c r="W47" s="60">
        <f t="shared" si="0"/>
        <v>1412</v>
      </c>
    </row>
    <row r="48" spans="1:23" s="9" customFormat="1" ht="132.75" customHeight="1">
      <c r="A48" s="49">
        <v>6</v>
      </c>
      <c r="B48" s="50" t="s">
        <v>135</v>
      </c>
      <c r="C48" s="51" t="s">
        <v>133</v>
      </c>
      <c r="D48" s="51" t="s">
        <v>263</v>
      </c>
      <c r="E48" s="52">
        <v>1</v>
      </c>
      <c r="F48" s="53" t="s">
        <v>558</v>
      </c>
      <c r="G48" s="54" t="s">
        <v>363</v>
      </c>
      <c r="H48" s="54" t="s">
        <v>695</v>
      </c>
      <c r="I48" s="86" t="s">
        <v>129</v>
      </c>
      <c r="J48" s="55" t="s">
        <v>128</v>
      </c>
      <c r="K48" s="55" t="s">
        <v>127</v>
      </c>
      <c r="L48" s="55" t="s">
        <v>312</v>
      </c>
      <c r="M48" s="55" t="s">
        <v>516</v>
      </c>
      <c r="N48" s="55" t="s">
        <v>1032</v>
      </c>
      <c r="O48" s="56">
        <v>57207121.719999999</v>
      </c>
      <c r="P48" s="56">
        <v>0</v>
      </c>
      <c r="Q48" s="56">
        <v>1277230.73</v>
      </c>
      <c r="R48" s="56">
        <v>171480.04</v>
      </c>
      <c r="S48" s="57" t="s">
        <v>1572</v>
      </c>
      <c r="T48" s="56">
        <v>58312872.409999996</v>
      </c>
      <c r="U48" s="58" t="s">
        <v>315</v>
      </c>
      <c r="V48" s="59" t="s">
        <v>1573</v>
      </c>
      <c r="W48" s="60">
        <f t="shared" si="0"/>
        <v>1456</v>
      </c>
    </row>
    <row r="49" spans="1:23" s="9" customFormat="1" ht="159" customHeight="1">
      <c r="A49" s="49">
        <v>6</v>
      </c>
      <c r="B49" s="50" t="s">
        <v>135</v>
      </c>
      <c r="C49" s="51" t="s">
        <v>133</v>
      </c>
      <c r="D49" s="51" t="s">
        <v>263</v>
      </c>
      <c r="E49" s="52">
        <v>1</v>
      </c>
      <c r="F49" s="53" t="s">
        <v>514</v>
      </c>
      <c r="G49" s="54" t="s">
        <v>47</v>
      </c>
      <c r="H49" s="54" t="s">
        <v>695</v>
      </c>
      <c r="I49" s="86" t="s">
        <v>46</v>
      </c>
      <c r="J49" s="55" t="s">
        <v>45</v>
      </c>
      <c r="K49" s="55" t="s">
        <v>627</v>
      </c>
      <c r="L49" s="55" t="s">
        <v>312</v>
      </c>
      <c r="M49" s="55" t="s">
        <v>872</v>
      </c>
      <c r="N49" s="55" t="s">
        <v>314</v>
      </c>
      <c r="O49" s="56">
        <v>20010000.02</v>
      </c>
      <c r="P49" s="56">
        <v>0</v>
      </c>
      <c r="Q49" s="56">
        <v>387470.59</v>
      </c>
      <c r="R49" s="56">
        <v>387470.61</v>
      </c>
      <c r="S49" s="57" t="s">
        <v>1574</v>
      </c>
      <c r="T49" s="56">
        <v>20018970.199999999</v>
      </c>
      <c r="U49" s="58" t="s">
        <v>893</v>
      </c>
      <c r="V49" s="59" t="s">
        <v>1242</v>
      </c>
      <c r="W49" s="60">
        <f t="shared" si="0"/>
        <v>1457</v>
      </c>
    </row>
    <row r="50" spans="1:23" s="9" customFormat="1" ht="132.75" customHeight="1">
      <c r="A50" s="49">
        <v>6</v>
      </c>
      <c r="B50" s="50" t="s">
        <v>135</v>
      </c>
      <c r="C50" s="51" t="s">
        <v>133</v>
      </c>
      <c r="D50" s="51" t="s">
        <v>263</v>
      </c>
      <c r="E50" s="52">
        <v>1</v>
      </c>
      <c r="F50" s="53" t="s">
        <v>760</v>
      </c>
      <c r="G50" s="54" t="s">
        <v>761</v>
      </c>
      <c r="H50" s="54" t="s">
        <v>695</v>
      </c>
      <c r="I50" s="86" t="s">
        <v>762</v>
      </c>
      <c r="J50" s="55" t="s">
        <v>1181</v>
      </c>
      <c r="K50" s="55" t="s">
        <v>628</v>
      </c>
      <c r="L50" s="55" t="s">
        <v>312</v>
      </c>
      <c r="M50" s="55" t="s">
        <v>872</v>
      </c>
      <c r="N50" s="55" t="s">
        <v>314</v>
      </c>
      <c r="O50" s="56">
        <v>14021950.109999999</v>
      </c>
      <c r="P50" s="56">
        <v>0</v>
      </c>
      <c r="Q50" s="56">
        <v>246564.43</v>
      </c>
      <c r="R50" s="56">
        <v>1200726.5</v>
      </c>
      <c r="S50" s="57" t="s">
        <v>1575</v>
      </c>
      <c r="T50" s="56">
        <v>13067788.039999999</v>
      </c>
      <c r="U50" s="58" t="s">
        <v>315</v>
      </c>
      <c r="V50" s="59" t="s">
        <v>1576</v>
      </c>
      <c r="W50" s="60">
        <f t="shared" si="0"/>
        <v>1385</v>
      </c>
    </row>
    <row r="51" spans="1:23" s="9" customFormat="1" ht="154.5" customHeight="1">
      <c r="A51" s="49">
        <v>6</v>
      </c>
      <c r="B51" s="50" t="s">
        <v>135</v>
      </c>
      <c r="C51" s="51" t="s">
        <v>133</v>
      </c>
      <c r="D51" s="51" t="s">
        <v>263</v>
      </c>
      <c r="E51" s="52">
        <v>1</v>
      </c>
      <c r="F51" s="53" t="s">
        <v>763</v>
      </c>
      <c r="G51" s="54" t="s">
        <v>764</v>
      </c>
      <c r="H51" s="54" t="s">
        <v>695</v>
      </c>
      <c r="I51" s="86">
        <v>20020671001239</v>
      </c>
      <c r="J51" s="55" t="s">
        <v>765</v>
      </c>
      <c r="K51" s="55" t="s">
        <v>766</v>
      </c>
      <c r="L51" s="55" t="s">
        <v>312</v>
      </c>
      <c r="M51" s="55" t="s">
        <v>313</v>
      </c>
      <c r="N51" s="55" t="s">
        <v>880</v>
      </c>
      <c r="O51" s="56">
        <v>3620649661.3899999</v>
      </c>
      <c r="P51" s="56">
        <v>0</v>
      </c>
      <c r="Q51" s="56">
        <v>79750230.409999996</v>
      </c>
      <c r="R51" s="56">
        <v>305841562.19</v>
      </c>
      <c r="S51" s="57" t="s">
        <v>1577</v>
      </c>
      <c r="T51" s="56">
        <v>3394558329.6100001</v>
      </c>
      <c r="U51" s="58" t="s">
        <v>315</v>
      </c>
      <c r="V51" s="59" t="s">
        <v>1482</v>
      </c>
      <c r="W51" s="60">
        <f t="shared" si="0"/>
        <v>1239</v>
      </c>
    </row>
    <row r="52" spans="1:23" s="9" customFormat="1" ht="156.75" customHeight="1">
      <c r="A52" s="49">
        <v>6</v>
      </c>
      <c r="B52" s="50" t="s">
        <v>135</v>
      </c>
      <c r="C52" s="51" t="s">
        <v>133</v>
      </c>
      <c r="D52" s="51" t="s">
        <v>263</v>
      </c>
      <c r="E52" s="52">
        <v>1</v>
      </c>
      <c r="F52" s="53" t="s">
        <v>763</v>
      </c>
      <c r="G52" s="54" t="s">
        <v>764</v>
      </c>
      <c r="H52" s="54" t="s">
        <v>695</v>
      </c>
      <c r="I52" s="86">
        <v>20040630001369</v>
      </c>
      <c r="J52" s="55" t="s">
        <v>691</v>
      </c>
      <c r="K52" s="55" t="s">
        <v>767</v>
      </c>
      <c r="L52" s="55" t="s">
        <v>312</v>
      </c>
      <c r="M52" s="55" t="s">
        <v>313</v>
      </c>
      <c r="N52" s="55" t="s">
        <v>880</v>
      </c>
      <c r="O52" s="56">
        <v>15590488765.83</v>
      </c>
      <c r="P52" s="56">
        <v>3038804896.9200001</v>
      </c>
      <c r="Q52" s="56">
        <v>356034735.54000002</v>
      </c>
      <c r="R52" s="56">
        <v>2219883746.4200001</v>
      </c>
      <c r="S52" s="57" t="s">
        <v>1578</v>
      </c>
      <c r="T52" s="56">
        <v>16765444651.870001</v>
      </c>
      <c r="U52" s="58" t="s">
        <v>315</v>
      </c>
      <c r="V52" s="59" t="s">
        <v>1243</v>
      </c>
      <c r="W52" s="60">
        <f t="shared" si="0"/>
        <v>1369</v>
      </c>
    </row>
    <row r="53" spans="1:23" s="9" customFormat="1" ht="109.5" customHeight="1">
      <c r="A53" s="49">
        <v>6</v>
      </c>
      <c r="B53" s="50" t="s">
        <v>135</v>
      </c>
      <c r="C53" s="51" t="s">
        <v>133</v>
      </c>
      <c r="D53" s="51" t="s">
        <v>263</v>
      </c>
      <c r="E53" s="52">
        <v>1</v>
      </c>
      <c r="F53" s="53" t="s">
        <v>768</v>
      </c>
      <c r="G53" s="54" t="s">
        <v>769</v>
      </c>
      <c r="H53" s="54" t="s">
        <v>769</v>
      </c>
      <c r="I53" s="86" t="s">
        <v>41</v>
      </c>
      <c r="J53" s="55" t="s">
        <v>466</v>
      </c>
      <c r="K53" s="55" t="s">
        <v>635</v>
      </c>
      <c r="L53" s="55" t="s">
        <v>312</v>
      </c>
      <c r="M53" s="55" t="s">
        <v>773</v>
      </c>
      <c r="N53" s="55" t="s">
        <v>467</v>
      </c>
      <c r="O53" s="56">
        <v>9287259937.1200008</v>
      </c>
      <c r="P53" s="56">
        <v>76401951</v>
      </c>
      <c r="Q53" s="56">
        <v>163489289.31</v>
      </c>
      <c r="R53" s="56">
        <v>299125829.88999999</v>
      </c>
      <c r="S53" s="57" t="s">
        <v>1579</v>
      </c>
      <c r="T53" s="56">
        <v>9228025347.5400009</v>
      </c>
      <c r="U53" s="58" t="s">
        <v>893</v>
      </c>
      <c r="V53" s="59" t="s">
        <v>1244</v>
      </c>
      <c r="W53" s="60">
        <f t="shared" si="0"/>
        <v>907</v>
      </c>
    </row>
    <row r="54" spans="1:23" s="9" customFormat="1" ht="78.75" customHeight="1">
      <c r="A54" s="49">
        <v>6</v>
      </c>
      <c r="B54" s="50" t="s">
        <v>135</v>
      </c>
      <c r="C54" s="51" t="s">
        <v>133</v>
      </c>
      <c r="D54" s="51" t="s">
        <v>263</v>
      </c>
      <c r="E54" s="52">
        <v>1</v>
      </c>
      <c r="F54" s="53" t="s">
        <v>768</v>
      </c>
      <c r="G54" s="54" t="s">
        <v>769</v>
      </c>
      <c r="H54" s="54" t="s">
        <v>769</v>
      </c>
      <c r="I54" s="86" t="s">
        <v>62</v>
      </c>
      <c r="J54" s="55" t="s">
        <v>63</v>
      </c>
      <c r="K54" s="55" t="s">
        <v>239</v>
      </c>
      <c r="L54" s="55" t="s">
        <v>312</v>
      </c>
      <c r="M54" s="55" t="s">
        <v>773</v>
      </c>
      <c r="N54" s="55" t="s">
        <v>314</v>
      </c>
      <c r="O54" s="56">
        <v>24630746.170000002</v>
      </c>
      <c r="P54" s="56">
        <v>0</v>
      </c>
      <c r="Q54" s="56">
        <v>328140.67</v>
      </c>
      <c r="R54" s="56">
        <v>231602.36</v>
      </c>
      <c r="S54" s="57" t="s">
        <v>1580</v>
      </c>
      <c r="T54" s="56">
        <v>24735116.329999998</v>
      </c>
      <c r="U54" s="58" t="s">
        <v>893</v>
      </c>
      <c r="V54" s="59" t="s">
        <v>1581</v>
      </c>
      <c r="W54" s="60">
        <f t="shared" si="0"/>
        <v>1312</v>
      </c>
    </row>
    <row r="55" spans="1:23" s="9" customFormat="1" ht="70.5" customHeight="1">
      <c r="A55" s="49">
        <v>6</v>
      </c>
      <c r="B55" s="50" t="s">
        <v>135</v>
      </c>
      <c r="C55" s="51" t="s">
        <v>133</v>
      </c>
      <c r="D55" s="51" t="s">
        <v>263</v>
      </c>
      <c r="E55" s="52">
        <v>1</v>
      </c>
      <c r="F55" s="53" t="s">
        <v>768</v>
      </c>
      <c r="G55" s="54" t="s">
        <v>769</v>
      </c>
      <c r="H55" s="54" t="s">
        <v>769</v>
      </c>
      <c r="I55" s="86" t="s">
        <v>65</v>
      </c>
      <c r="J55" s="55" t="s">
        <v>66</v>
      </c>
      <c r="K55" s="55" t="s">
        <v>240</v>
      </c>
      <c r="L55" s="55" t="s">
        <v>312</v>
      </c>
      <c r="M55" s="55" t="s">
        <v>773</v>
      </c>
      <c r="N55" s="55" t="s">
        <v>314</v>
      </c>
      <c r="O55" s="56">
        <v>1516670.72</v>
      </c>
      <c r="P55" s="56">
        <v>0</v>
      </c>
      <c r="Q55" s="56">
        <v>34557.29</v>
      </c>
      <c r="R55" s="56">
        <v>0</v>
      </c>
      <c r="S55" s="57" t="s">
        <v>1582</v>
      </c>
      <c r="T55" s="56">
        <v>1551228.01</v>
      </c>
      <c r="U55" s="58" t="s">
        <v>893</v>
      </c>
      <c r="V55" s="59" t="s">
        <v>1245</v>
      </c>
      <c r="W55" s="60">
        <f t="shared" si="0"/>
        <v>1327</v>
      </c>
    </row>
    <row r="56" spans="1:23" s="9" customFormat="1" ht="75" customHeight="1">
      <c r="A56" s="49">
        <v>6</v>
      </c>
      <c r="B56" s="50" t="s">
        <v>135</v>
      </c>
      <c r="C56" s="51" t="s">
        <v>133</v>
      </c>
      <c r="D56" s="51" t="s">
        <v>263</v>
      </c>
      <c r="E56" s="52">
        <v>1</v>
      </c>
      <c r="F56" s="53" t="s">
        <v>768</v>
      </c>
      <c r="G56" s="54" t="s">
        <v>769</v>
      </c>
      <c r="H56" s="54" t="s">
        <v>769</v>
      </c>
      <c r="I56" s="86" t="s">
        <v>67</v>
      </c>
      <c r="J56" s="55" t="s">
        <v>68</v>
      </c>
      <c r="K56" s="55" t="s">
        <v>241</v>
      </c>
      <c r="L56" s="55" t="s">
        <v>312</v>
      </c>
      <c r="M56" s="55" t="s">
        <v>773</v>
      </c>
      <c r="N56" s="55" t="s">
        <v>314</v>
      </c>
      <c r="O56" s="56">
        <v>1286314872.3499999</v>
      </c>
      <c r="P56" s="56">
        <v>0</v>
      </c>
      <c r="Q56" s="56">
        <v>933388.78</v>
      </c>
      <c r="R56" s="56">
        <v>65274604.960000001</v>
      </c>
      <c r="S56" s="57" t="s">
        <v>1583</v>
      </c>
      <c r="T56" s="56">
        <v>1221973656.1700001</v>
      </c>
      <c r="U56" s="58" t="s">
        <v>893</v>
      </c>
      <c r="V56" s="59" t="s">
        <v>1484</v>
      </c>
      <c r="W56" s="60">
        <f t="shared" si="0"/>
        <v>1410</v>
      </c>
    </row>
    <row r="57" spans="1:23" s="9" customFormat="1" ht="75.75" customHeight="1">
      <c r="A57" s="49">
        <v>6</v>
      </c>
      <c r="B57" s="50" t="s">
        <v>135</v>
      </c>
      <c r="C57" s="51" t="s">
        <v>133</v>
      </c>
      <c r="D57" s="51" t="s">
        <v>263</v>
      </c>
      <c r="E57" s="52">
        <v>1</v>
      </c>
      <c r="F57" s="53" t="s">
        <v>768</v>
      </c>
      <c r="G57" s="54" t="s">
        <v>769</v>
      </c>
      <c r="H57" s="54" t="s">
        <v>769</v>
      </c>
      <c r="I57" s="86" t="s">
        <v>268</v>
      </c>
      <c r="J57" s="55" t="s">
        <v>267</v>
      </c>
      <c r="K57" s="55" t="s">
        <v>242</v>
      </c>
      <c r="L57" s="55" t="s">
        <v>312</v>
      </c>
      <c r="M57" s="55" t="s">
        <v>773</v>
      </c>
      <c r="N57" s="55" t="s">
        <v>314</v>
      </c>
      <c r="O57" s="56">
        <v>8143916.9400000004</v>
      </c>
      <c r="P57" s="56">
        <v>38</v>
      </c>
      <c r="Q57" s="56">
        <v>4658.3999999999996</v>
      </c>
      <c r="R57" s="56">
        <v>928420.27</v>
      </c>
      <c r="S57" s="57" t="s">
        <v>1584</v>
      </c>
      <c r="T57" s="56">
        <v>7370364.4800000004</v>
      </c>
      <c r="U57" s="58" t="s">
        <v>893</v>
      </c>
      <c r="V57" s="59" t="s">
        <v>1585</v>
      </c>
      <c r="W57" s="60">
        <f t="shared" si="0"/>
        <v>1461</v>
      </c>
    </row>
    <row r="58" spans="1:23" s="9" customFormat="1" ht="66" customHeight="1">
      <c r="A58" s="49">
        <v>6</v>
      </c>
      <c r="B58" s="50" t="s">
        <v>135</v>
      </c>
      <c r="C58" s="51" t="s">
        <v>133</v>
      </c>
      <c r="D58" s="51" t="s">
        <v>263</v>
      </c>
      <c r="E58" s="52">
        <v>1</v>
      </c>
      <c r="F58" s="53" t="s">
        <v>768</v>
      </c>
      <c r="G58" s="54" t="s">
        <v>769</v>
      </c>
      <c r="H58" s="54" t="s">
        <v>769</v>
      </c>
      <c r="I58" s="86" t="s">
        <v>266</v>
      </c>
      <c r="J58" s="55" t="s">
        <v>948</v>
      </c>
      <c r="K58" s="55" t="s">
        <v>243</v>
      </c>
      <c r="L58" s="55" t="s">
        <v>312</v>
      </c>
      <c r="M58" s="55" t="s">
        <v>773</v>
      </c>
      <c r="N58" s="55" t="s">
        <v>467</v>
      </c>
      <c r="O58" s="56">
        <v>176213422.08000001</v>
      </c>
      <c r="P58" s="56">
        <v>1572650.35</v>
      </c>
      <c r="Q58" s="56">
        <v>3648427.34</v>
      </c>
      <c r="R58" s="56">
        <v>0</v>
      </c>
      <c r="S58" s="57" t="s">
        <v>1586</v>
      </c>
      <c r="T58" s="56">
        <v>181434499.77000001</v>
      </c>
      <c r="U58" s="58" t="s">
        <v>893</v>
      </c>
      <c r="V58" s="59" t="s">
        <v>1246</v>
      </c>
      <c r="W58" s="60">
        <f t="shared" si="0"/>
        <v>1464</v>
      </c>
    </row>
    <row r="59" spans="1:23" s="9" customFormat="1" ht="77.25" customHeight="1">
      <c r="A59" s="49">
        <v>6</v>
      </c>
      <c r="B59" s="50" t="s">
        <v>135</v>
      </c>
      <c r="C59" s="51" t="s">
        <v>133</v>
      </c>
      <c r="D59" s="51" t="s">
        <v>263</v>
      </c>
      <c r="E59" s="52">
        <v>1</v>
      </c>
      <c r="F59" s="53" t="s">
        <v>768</v>
      </c>
      <c r="G59" s="54" t="s">
        <v>769</v>
      </c>
      <c r="H59" s="54" t="s">
        <v>769</v>
      </c>
      <c r="I59" s="86" t="s">
        <v>274</v>
      </c>
      <c r="J59" s="55" t="s">
        <v>275</v>
      </c>
      <c r="K59" s="55" t="s">
        <v>276</v>
      </c>
      <c r="L59" s="55" t="s">
        <v>312</v>
      </c>
      <c r="M59" s="55" t="s">
        <v>773</v>
      </c>
      <c r="N59" s="55" t="s">
        <v>1032</v>
      </c>
      <c r="O59" s="56">
        <v>2207280815.0599999</v>
      </c>
      <c r="P59" s="56">
        <v>51142715.520000003</v>
      </c>
      <c r="Q59" s="56">
        <v>63793979.840000004</v>
      </c>
      <c r="R59" s="56">
        <v>75849667.159999996</v>
      </c>
      <c r="S59" s="57" t="s">
        <v>1587</v>
      </c>
      <c r="T59" s="56">
        <v>2246367843.2600002</v>
      </c>
      <c r="U59" s="58" t="s">
        <v>893</v>
      </c>
      <c r="V59" s="59" t="s">
        <v>1588</v>
      </c>
      <c r="W59" s="60">
        <f t="shared" si="0"/>
        <v>1511</v>
      </c>
    </row>
    <row r="60" spans="1:23" s="9" customFormat="1" ht="66" customHeight="1">
      <c r="A60" s="49">
        <v>6</v>
      </c>
      <c r="B60" s="50" t="s">
        <v>135</v>
      </c>
      <c r="C60" s="51" t="s">
        <v>133</v>
      </c>
      <c r="D60" s="51" t="s">
        <v>263</v>
      </c>
      <c r="E60" s="52">
        <v>1</v>
      </c>
      <c r="F60" s="53" t="s">
        <v>768</v>
      </c>
      <c r="G60" s="54" t="s">
        <v>769</v>
      </c>
      <c r="H60" s="54" t="s">
        <v>769</v>
      </c>
      <c r="I60" s="86" t="s">
        <v>774</v>
      </c>
      <c r="J60" s="55" t="s">
        <v>775</v>
      </c>
      <c r="K60" s="55" t="s">
        <v>244</v>
      </c>
      <c r="L60" s="55" t="s">
        <v>312</v>
      </c>
      <c r="M60" s="55" t="s">
        <v>773</v>
      </c>
      <c r="N60" s="55" t="s">
        <v>885</v>
      </c>
      <c r="O60" s="56">
        <v>16533221.59</v>
      </c>
      <c r="P60" s="56">
        <v>41657</v>
      </c>
      <c r="Q60" s="56">
        <v>739.68</v>
      </c>
      <c r="R60" s="56">
        <v>343305.07</v>
      </c>
      <c r="S60" s="57" t="s">
        <v>1589</v>
      </c>
      <c r="T60" s="56">
        <v>13880048.18</v>
      </c>
      <c r="U60" s="58" t="s">
        <v>893</v>
      </c>
      <c r="V60" s="59" t="s">
        <v>1590</v>
      </c>
      <c r="W60" s="60">
        <f t="shared" si="0"/>
        <v>174</v>
      </c>
    </row>
    <row r="61" spans="1:23" s="9" customFormat="1" ht="71.25" customHeight="1">
      <c r="A61" s="49">
        <v>6</v>
      </c>
      <c r="B61" s="50" t="s">
        <v>135</v>
      </c>
      <c r="C61" s="51" t="s">
        <v>133</v>
      </c>
      <c r="D61" s="51" t="s">
        <v>263</v>
      </c>
      <c r="E61" s="52">
        <v>1</v>
      </c>
      <c r="F61" s="53" t="s">
        <v>768</v>
      </c>
      <c r="G61" s="54" t="s">
        <v>769</v>
      </c>
      <c r="H61" s="54" t="s">
        <v>769</v>
      </c>
      <c r="I61" s="86" t="s">
        <v>770</v>
      </c>
      <c r="J61" s="55" t="s">
        <v>771</v>
      </c>
      <c r="K61" s="55" t="s">
        <v>772</v>
      </c>
      <c r="L61" s="55" t="s">
        <v>312</v>
      </c>
      <c r="M61" s="55" t="s">
        <v>773</v>
      </c>
      <c r="N61" s="55" t="s">
        <v>885</v>
      </c>
      <c r="O61" s="56">
        <v>39878370.289999999</v>
      </c>
      <c r="P61" s="56">
        <v>24745982.789999999</v>
      </c>
      <c r="Q61" s="56">
        <v>755716.15</v>
      </c>
      <c r="R61" s="56">
        <v>25413992.579999998</v>
      </c>
      <c r="S61" s="57" t="s">
        <v>1591</v>
      </c>
      <c r="T61" s="56">
        <v>35809912.369999997</v>
      </c>
      <c r="U61" s="58" t="s">
        <v>893</v>
      </c>
      <c r="V61" s="59" t="s">
        <v>1485</v>
      </c>
      <c r="W61" s="60">
        <f t="shared" si="0"/>
        <v>165</v>
      </c>
    </row>
    <row r="62" spans="1:23" s="9" customFormat="1" ht="74.25" customHeight="1">
      <c r="A62" s="49">
        <v>6</v>
      </c>
      <c r="B62" s="50" t="s">
        <v>135</v>
      </c>
      <c r="C62" s="51" t="s">
        <v>133</v>
      </c>
      <c r="D62" s="51" t="s">
        <v>263</v>
      </c>
      <c r="E62" s="52">
        <v>1</v>
      </c>
      <c r="F62" s="53" t="s">
        <v>768</v>
      </c>
      <c r="G62" s="54" t="s">
        <v>769</v>
      </c>
      <c r="H62" s="54" t="s">
        <v>769</v>
      </c>
      <c r="I62" s="86" t="s">
        <v>776</v>
      </c>
      <c r="J62" s="55" t="s">
        <v>40</v>
      </c>
      <c r="K62" s="55" t="s">
        <v>1190</v>
      </c>
      <c r="L62" s="55" t="s">
        <v>312</v>
      </c>
      <c r="M62" s="55" t="s">
        <v>773</v>
      </c>
      <c r="N62" s="55" t="s">
        <v>314</v>
      </c>
      <c r="O62" s="56">
        <v>3096814.76</v>
      </c>
      <c r="P62" s="56">
        <v>0</v>
      </c>
      <c r="Q62" s="56">
        <v>390.67</v>
      </c>
      <c r="R62" s="56">
        <v>89583.89</v>
      </c>
      <c r="S62" s="57" t="s">
        <v>1592</v>
      </c>
      <c r="T62" s="56">
        <v>3007621.54</v>
      </c>
      <c r="U62" s="58" t="s">
        <v>893</v>
      </c>
      <c r="V62" s="59" t="s">
        <v>1593</v>
      </c>
      <c r="W62" s="60">
        <f t="shared" ref="W62:W94" si="1">IF(OR(LEFT(I62)="7",LEFT(I62,1)="8"),VALUE(RIGHT(I62,3)),VALUE(RIGHT(I62,4)))</f>
        <v>359</v>
      </c>
    </row>
    <row r="63" spans="1:23" s="9" customFormat="1" ht="109.5" customHeight="1">
      <c r="A63" s="49">
        <v>6</v>
      </c>
      <c r="B63" s="50" t="s">
        <v>135</v>
      </c>
      <c r="C63" s="51" t="s">
        <v>133</v>
      </c>
      <c r="D63" s="51" t="s">
        <v>263</v>
      </c>
      <c r="E63" s="52">
        <v>1</v>
      </c>
      <c r="F63" s="53" t="s">
        <v>888</v>
      </c>
      <c r="G63" s="54" t="s">
        <v>69</v>
      </c>
      <c r="H63" s="54" t="s">
        <v>69</v>
      </c>
      <c r="I63" s="86" t="s">
        <v>1157</v>
      </c>
      <c r="J63" s="55" t="s">
        <v>1158</v>
      </c>
      <c r="K63" s="55" t="s">
        <v>498</v>
      </c>
      <c r="L63" s="55" t="s">
        <v>312</v>
      </c>
      <c r="M63" s="55" t="s">
        <v>892</v>
      </c>
      <c r="N63" s="55" t="s">
        <v>467</v>
      </c>
      <c r="O63" s="56">
        <v>10396067404.92</v>
      </c>
      <c r="P63" s="56">
        <v>193361502.55000001</v>
      </c>
      <c r="Q63" s="56">
        <v>339266536.91000003</v>
      </c>
      <c r="R63" s="56">
        <v>311472891.12</v>
      </c>
      <c r="S63" s="57" t="s">
        <v>1594</v>
      </c>
      <c r="T63" s="56">
        <v>10617222553.26</v>
      </c>
      <c r="U63" s="58" t="s">
        <v>315</v>
      </c>
      <c r="V63" s="59" t="s">
        <v>1247</v>
      </c>
      <c r="W63" s="60">
        <f t="shared" si="1"/>
        <v>1356</v>
      </c>
    </row>
    <row r="64" spans="1:23" s="9" customFormat="1" ht="82.5" customHeight="1">
      <c r="A64" s="49">
        <v>6</v>
      </c>
      <c r="B64" s="50" t="s">
        <v>135</v>
      </c>
      <c r="C64" s="51" t="s">
        <v>133</v>
      </c>
      <c r="D64" s="51" t="s">
        <v>263</v>
      </c>
      <c r="E64" s="52">
        <v>1</v>
      </c>
      <c r="F64" s="53" t="s">
        <v>888</v>
      </c>
      <c r="G64" s="54" t="s">
        <v>69</v>
      </c>
      <c r="H64" s="54" t="s">
        <v>69</v>
      </c>
      <c r="I64" s="86" t="s">
        <v>499</v>
      </c>
      <c r="J64" s="55" t="s">
        <v>500</v>
      </c>
      <c r="K64" s="55" t="s">
        <v>1095</v>
      </c>
      <c r="L64" s="55" t="s">
        <v>312</v>
      </c>
      <c r="M64" s="55" t="s">
        <v>892</v>
      </c>
      <c r="N64" s="55" t="s">
        <v>314</v>
      </c>
      <c r="O64" s="56">
        <v>1734.16</v>
      </c>
      <c r="P64" s="56">
        <v>0</v>
      </c>
      <c r="Q64" s="56">
        <v>38.840000000000003</v>
      </c>
      <c r="R64" s="56">
        <v>0</v>
      </c>
      <c r="S64" s="57" t="s">
        <v>1595</v>
      </c>
      <c r="T64" s="56">
        <v>1773</v>
      </c>
      <c r="U64" s="58" t="s">
        <v>315</v>
      </c>
      <c r="V64" s="59" t="s">
        <v>1596</v>
      </c>
      <c r="W64" s="60">
        <f t="shared" si="1"/>
        <v>1368</v>
      </c>
    </row>
    <row r="65" spans="1:23" s="9" customFormat="1" ht="70.5" customHeight="1">
      <c r="A65" s="49">
        <v>6</v>
      </c>
      <c r="B65" s="50" t="s">
        <v>135</v>
      </c>
      <c r="C65" s="51" t="s">
        <v>133</v>
      </c>
      <c r="D65" s="51" t="s">
        <v>263</v>
      </c>
      <c r="E65" s="52">
        <v>1</v>
      </c>
      <c r="F65" s="53" t="s">
        <v>888</v>
      </c>
      <c r="G65" s="54" t="s">
        <v>69</v>
      </c>
      <c r="H65" s="54" t="s">
        <v>69</v>
      </c>
      <c r="I65" s="86" t="s">
        <v>674</v>
      </c>
      <c r="J65" s="55" t="s">
        <v>675</v>
      </c>
      <c r="K65" s="55" t="s">
        <v>1156</v>
      </c>
      <c r="L65" s="55" t="s">
        <v>312</v>
      </c>
      <c r="M65" s="55" t="s">
        <v>892</v>
      </c>
      <c r="N65" s="55" t="s">
        <v>314</v>
      </c>
      <c r="O65" s="56">
        <v>22719.42</v>
      </c>
      <c r="P65" s="56">
        <v>0</v>
      </c>
      <c r="Q65" s="56">
        <v>303.77999999999997</v>
      </c>
      <c r="R65" s="56">
        <v>40.21</v>
      </c>
      <c r="S65" s="57" t="s">
        <v>1597</v>
      </c>
      <c r="T65" s="56">
        <v>22982.99</v>
      </c>
      <c r="U65" s="58" t="s">
        <v>315</v>
      </c>
      <c r="V65" s="59" t="s">
        <v>1248</v>
      </c>
      <c r="W65" s="60">
        <f t="shared" si="1"/>
        <v>196</v>
      </c>
    </row>
    <row r="66" spans="1:23" s="9" customFormat="1" ht="132.75" customHeight="1">
      <c r="A66" s="49">
        <v>6</v>
      </c>
      <c r="B66" s="50" t="s">
        <v>135</v>
      </c>
      <c r="C66" s="51" t="s">
        <v>133</v>
      </c>
      <c r="D66" s="51" t="s">
        <v>263</v>
      </c>
      <c r="E66" s="52">
        <v>1</v>
      </c>
      <c r="F66" s="53" t="s">
        <v>888</v>
      </c>
      <c r="G66" s="54" t="s">
        <v>69</v>
      </c>
      <c r="H66" s="54" t="s">
        <v>69</v>
      </c>
      <c r="I66" s="86" t="s">
        <v>1020</v>
      </c>
      <c r="J66" s="55" t="s">
        <v>358</v>
      </c>
      <c r="K66" s="55" t="s">
        <v>1075</v>
      </c>
      <c r="L66" s="55" t="s">
        <v>312</v>
      </c>
      <c r="M66" s="55" t="s">
        <v>892</v>
      </c>
      <c r="N66" s="55" t="s">
        <v>880</v>
      </c>
      <c r="O66" s="56">
        <v>51076270791.57</v>
      </c>
      <c r="P66" s="56">
        <v>10190787682.85</v>
      </c>
      <c r="Q66" s="56">
        <v>1150352562.9200001</v>
      </c>
      <c r="R66" s="56">
        <v>14141834423.67</v>
      </c>
      <c r="S66" s="57" t="s">
        <v>1598</v>
      </c>
      <c r="T66" s="56">
        <v>48275576613.669998</v>
      </c>
      <c r="U66" s="58" t="s">
        <v>893</v>
      </c>
      <c r="V66" s="59" t="s">
        <v>1599</v>
      </c>
      <c r="W66" s="60">
        <f t="shared" si="1"/>
        <v>362</v>
      </c>
    </row>
    <row r="67" spans="1:23" s="9" customFormat="1" ht="72" customHeight="1">
      <c r="A67" s="49">
        <v>6</v>
      </c>
      <c r="B67" s="50" t="s">
        <v>135</v>
      </c>
      <c r="C67" s="51" t="s">
        <v>133</v>
      </c>
      <c r="D67" s="51" t="s">
        <v>263</v>
      </c>
      <c r="E67" s="52">
        <v>1</v>
      </c>
      <c r="F67" s="53" t="s">
        <v>1099</v>
      </c>
      <c r="G67" s="54" t="s">
        <v>1100</v>
      </c>
      <c r="H67" s="54" t="s">
        <v>1100</v>
      </c>
      <c r="I67" s="86" t="s">
        <v>1101</v>
      </c>
      <c r="J67" s="55" t="s">
        <v>176</v>
      </c>
      <c r="K67" s="55" t="s">
        <v>177</v>
      </c>
      <c r="L67" s="55" t="s">
        <v>312</v>
      </c>
      <c r="M67" s="55" t="s">
        <v>516</v>
      </c>
      <c r="N67" s="55" t="s">
        <v>314</v>
      </c>
      <c r="O67" s="56">
        <v>0</v>
      </c>
      <c r="P67" s="56">
        <v>0</v>
      </c>
      <c r="Q67" s="56">
        <v>0</v>
      </c>
      <c r="R67" s="56">
        <v>0</v>
      </c>
      <c r="S67" s="57" t="s">
        <v>1600</v>
      </c>
      <c r="T67" s="56">
        <v>0</v>
      </c>
      <c r="U67" s="58" t="s">
        <v>893</v>
      </c>
      <c r="V67" s="59" t="s">
        <v>1249</v>
      </c>
      <c r="W67" s="60">
        <f t="shared" si="1"/>
        <v>1348</v>
      </c>
    </row>
    <row r="68" spans="1:23" s="9" customFormat="1" ht="75" customHeight="1">
      <c r="A68" s="49">
        <v>6</v>
      </c>
      <c r="B68" s="50" t="s">
        <v>135</v>
      </c>
      <c r="C68" s="51" t="s">
        <v>133</v>
      </c>
      <c r="D68" s="51" t="s">
        <v>263</v>
      </c>
      <c r="E68" s="52">
        <v>1</v>
      </c>
      <c r="F68" s="53" t="s">
        <v>1099</v>
      </c>
      <c r="G68" s="54" t="s">
        <v>1100</v>
      </c>
      <c r="H68" s="54" t="s">
        <v>1100</v>
      </c>
      <c r="I68" s="86" t="s">
        <v>517</v>
      </c>
      <c r="J68" s="55" t="s">
        <v>518</v>
      </c>
      <c r="K68" s="55" t="s">
        <v>519</v>
      </c>
      <c r="L68" s="55" t="s">
        <v>312</v>
      </c>
      <c r="M68" s="55" t="s">
        <v>516</v>
      </c>
      <c r="N68" s="55" t="s">
        <v>467</v>
      </c>
      <c r="O68" s="56">
        <v>373074934.74000001</v>
      </c>
      <c r="P68" s="56">
        <v>15848358.91</v>
      </c>
      <c r="Q68" s="56">
        <v>8258583.5700000003</v>
      </c>
      <c r="R68" s="56">
        <v>7828987.4400000004</v>
      </c>
      <c r="S68" s="57" t="s">
        <v>1601</v>
      </c>
      <c r="T68" s="56">
        <v>389352889.77999997</v>
      </c>
      <c r="U68" s="58" t="s">
        <v>315</v>
      </c>
      <c r="V68" s="59" t="s">
        <v>1250</v>
      </c>
      <c r="W68" s="60">
        <f t="shared" si="1"/>
        <v>1398</v>
      </c>
    </row>
    <row r="69" spans="1:23" s="9" customFormat="1" ht="69.75" customHeight="1">
      <c r="A69" s="49">
        <v>6</v>
      </c>
      <c r="B69" s="50" t="s">
        <v>135</v>
      </c>
      <c r="C69" s="51" t="s">
        <v>133</v>
      </c>
      <c r="D69" s="51" t="s">
        <v>263</v>
      </c>
      <c r="E69" s="52">
        <v>1</v>
      </c>
      <c r="F69" s="53" t="s">
        <v>526</v>
      </c>
      <c r="G69" s="54" t="s">
        <v>527</v>
      </c>
      <c r="H69" s="54" t="s">
        <v>527</v>
      </c>
      <c r="I69" s="86" t="s">
        <v>528</v>
      </c>
      <c r="J69" s="55" t="s">
        <v>692</v>
      </c>
      <c r="K69" s="55" t="s">
        <v>1015</v>
      </c>
      <c r="L69" s="55" t="s">
        <v>312</v>
      </c>
      <c r="M69" s="55" t="s">
        <v>313</v>
      </c>
      <c r="N69" s="55" t="s">
        <v>314</v>
      </c>
      <c r="O69" s="56">
        <v>1625777.11</v>
      </c>
      <c r="P69" s="56">
        <v>0</v>
      </c>
      <c r="Q69" s="56">
        <v>36286.93</v>
      </c>
      <c r="R69" s="56">
        <v>0</v>
      </c>
      <c r="S69" s="57" t="s">
        <v>1602</v>
      </c>
      <c r="T69" s="56">
        <v>1662064.04</v>
      </c>
      <c r="U69" s="58" t="s">
        <v>315</v>
      </c>
      <c r="V69" s="59" t="s">
        <v>1449</v>
      </c>
      <c r="W69" s="60">
        <f t="shared" si="1"/>
        <v>1225</v>
      </c>
    </row>
    <row r="70" spans="1:23" s="9" customFormat="1" ht="75.75" customHeight="1">
      <c r="A70" s="49">
        <v>6</v>
      </c>
      <c r="B70" s="50" t="s">
        <v>135</v>
      </c>
      <c r="C70" s="51" t="s">
        <v>133</v>
      </c>
      <c r="D70" s="51" t="s">
        <v>263</v>
      </c>
      <c r="E70" s="52">
        <v>1</v>
      </c>
      <c r="F70" s="53" t="s">
        <v>299</v>
      </c>
      <c r="G70" s="54" t="s">
        <v>908</v>
      </c>
      <c r="H70" s="54" t="s">
        <v>769</v>
      </c>
      <c r="I70" s="86" t="s">
        <v>32</v>
      </c>
      <c r="J70" s="55" t="s">
        <v>33</v>
      </c>
      <c r="K70" s="55" t="s">
        <v>149</v>
      </c>
      <c r="L70" s="55" t="s">
        <v>312</v>
      </c>
      <c r="M70" s="55" t="s">
        <v>313</v>
      </c>
      <c r="N70" s="55" t="s">
        <v>314</v>
      </c>
      <c r="O70" s="56">
        <v>126937989.92</v>
      </c>
      <c r="P70" s="56">
        <v>0</v>
      </c>
      <c r="Q70" s="56">
        <v>3041257</v>
      </c>
      <c r="R70" s="56">
        <v>-8042744.3399999999</v>
      </c>
      <c r="S70" s="57" t="s">
        <v>2046</v>
      </c>
      <c r="T70" s="56">
        <v>138021991.25999999</v>
      </c>
      <c r="U70" s="58" t="s">
        <v>893</v>
      </c>
      <c r="V70" s="59" t="s">
        <v>1486</v>
      </c>
      <c r="W70" s="60">
        <f t="shared" si="1"/>
        <v>1484</v>
      </c>
    </row>
    <row r="71" spans="1:23" s="9" customFormat="1" ht="64.5" customHeight="1">
      <c r="A71" s="49">
        <v>6</v>
      </c>
      <c r="B71" s="50" t="s">
        <v>135</v>
      </c>
      <c r="C71" s="51" t="s">
        <v>133</v>
      </c>
      <c r="D71" s="51" t="s">
        <v>263</v>
      </c>
      <c r="E71" s="52">
        <v>1</v>
      </c>
      <c r="F71" s="53" t="s">
        <v>299</v>
      </c>
      <c r="G71" s="54" t="s">
        <v>908</v>
      </c>
      <c r="H71" s="54" t="s">
        <v>908</v>
      </c>
      <c r="I71" s="86">
        <v>700006213166</v>
      </c>
      <c r="J71" s="55" t="s">
        <v>367</v>
      </c>
      <c r="K71" s="55" t="s">
        <v>371</v>
      </c>
      <c r="L71" s="55" t="s">
        <v>927</v>
      </c>
      <c r="M71" s="55" t="s">
        <v>1105</v>
      </c>
      <c r="N71" s="55" t="s">
        <v>314</v>
      </c>
      <c r="O71" s="56">
        <v>488766</v>
      </c>
      <c r="P71" s="56">
        <v>0</v>
      </c>
      <c r="Q71" s="56">
        <v>0</v>
      </c>
      <c r="R71" s="56">
        <v>0</v>
      </c>
      <c r="S71" s="57" t="s">
        <v>1603</v>
      </c>
      <c r="T71" s="56">
        <v>488766</v>
      </c>
      <c r="U71" s="58" t="s">
        <v>893</v>
      </c>
      <c r="V71" s="59" t="s">
        <v>1487</v>
      </c>
      <c r="W71" s="60">
        <f t="shared" si="1"/>
        <v>166</v>
      </c>
    </row>
    <row r="72" spans="1:23" s="9" customFormat="1" ht="95.25" customHeight="1">
      <c r="A72" s="49">
        <v>6</v>
      </c>
      <c r="B72" s="50" t="s">
        <v>135</v>
      </c>
      <c r="C72" s="51" t="s">
        <v>133</v>
      </c>
      <c r="D72" s="51" t="s">
        <v>263</v>
      </c>
      <c r="E72" s="52">
        <v>1</v>
      </c>
      <c r="F72" s="53" t="s">
        <v>299</v>
      </c>
      <c r="G72" s="54" t="s">
        <v>908</v>
      </c>
      <c r="H72" s="54" t="s">
        <v>908</v>
      </c>
      <c r="I72" s="86" t="s">
        <v>1106</v>
      </c>
      <c r="J72" s="55" t="s">
        <v>1107</v>
      </c>
      <c r="K72" s="55" t="s">
        <v>1050</v>
      </c>
      <c r="L72" s="55" t="s">
        <v>312</v>
      </c>
      <c r="M72" s="55" t="s">
        <v>313</v>
      </c>
      <c r="N72" s="55" t="s">
        <v>885</v>
      </c>
      <c r="O72" s="56">
        <v>4613287838.6999998</v>
      </c>
      <c r="P72" s="56">
        <v>391120576.94999999</v>
      </c>
      <c r="Q72" s="56">
        <v>75669359.129999995</v>
      </c>
      <c r="R72" s="56">
        <v>1863234.75</v>
      </c>
      <c r="S72" s="57" t="s">
        <v>1604</v>
      </c>
      <c r="T72" s="56">
        <v>4613287838.6999998</v>
      </c>
      <c r="U72" s="58" t="s">
        <v>893</v>
      </c>
      <c r="V72" s="59" t="s">
        <v>1251</v>
      </c>
      <c r="W72" s="60">
        <f t="shared" si="1"/>
        <v>582</v>
      </c>
    </row>
    <row r="73" spans="1:23" s="9" customFormat="1" ht="96.75" customHeight="1">
      <c r="A73" s="49">
        <v>6</v>
      </c>
      <c r="B73" s="50" t="s">
        <v>135</v>
      </c>
      <c r="C73" s="51" t="s">
        <v>133</v>
      </c>
      <c r="D73" s="51" t="s">
        <v>263</v>
      </c>
      <c r="E73" s="52">
        <v>1</v>
      </c>
      <c r="F73" s="53" t="s">
        <v>299</v>
      </c>
      <c r="G73" s="54" t="s">
        <v>908</v>
      </c>
      <c r="H73" s="54" t="s">
        <v>908</v>
      </c>
      <c r="I73" s="86" t="s">
        <v>1108</v>
      </c>
      <c r="J73" s="55" t="s">
        <v>1109</v>
      </c>
      <c r="K73" s="55" t="s">
        <v>1051</v>
      </c>
      <c r="L73" s="55" t="s">
        <v>312</v>
      </c>
      <c r="M73" s="55" t="s">
        <v>313</v>
      </c>
      <c r="N73" s="55" t="s">
        <v>314</v>
      </c>
      <c r="O73" s="56">
        <v>7683203.2000000002</v>
      </c>
      <c r="P73" s="56">
        <v>0</v>
      </c>
      <c r="Q73" s="56">
        <v>0</v>
      </c>
      <c r="R73" s="56">
        <v>0</v>
      </c>
      <c r="S73" s="57" t="s">
        <v>1605</v>
      </c>
      <c r="T73" s="56">
        <v>7683203.2000000002</v>
      </c>
      <c r="U73" s="58" t="s">
        <v>893</v>
      </c>
      <c r="V73" s="59" t="s">
        <v>1606</v>
      </c>
      <c r="W73" s="60">
        <f t="shared" si="1"/>
        <v>721</v>
      </c>
    </row>
    <row r="74" spans="1:23" s="9" customFormat="1" ht="84" customHeight="1">
      <c r="A74" s="49">
        <v>6</v>
      </c>
      <c r="B74" s="50" t="s">
        <v>135</v>
      </c>
      <c r="C74" s="51" t="s">
        <v>133</v>
      </c>
      <c r="D74" s="51" t="s">
        <v>263</v>
      </c>
      <c r="E74" s="52">
        <v>1</v>
      </c>
      <c r="F74" s="53" t="s">
        <v>299</v>
      </c>
      <c r="G74" s="54" t="s">
        <v>908</v>
      </c>
      <c r="H74" s="54" t="s">
        <v>908</v>
      </c>
      <c r="I74" s="86" t="s">
        <v>1110</v>
      </c>
      <c r="J74" s="55" t="s">
        <v>1111</v>
      </c>
      <c r="K74" s="55" t="s">
        <v>1112</v>
      </c>
      <c r="L74" s="55" t="s">
        <v>312</v>
      </c>
      <c r="M74" s="55" t="s">
        <v>313</v>
      </c>
      <c r="N74" s="55" t="s">
        <v>314</v>
      </c>
      <c r="O74" s="56">
        <v>10896252.109999999</v>
      </c>
      <c r="P74" s="56">
        <v>0</v>
      </c>
      <c r="Q74" s="56">
        <v>109603.97</v>
      </c>
      <c r="R74" s="56">
        <v>6045585.5800000001</v>
      </c>
      <c r="S74" s="57" t="s">
        <v>1607</v>
      </c>
      <c r="T74" s="56">
        <v>4960270.5</v>
      </c>
      <c r="U74" s="58" t="s">
        <v>893</v>
      </c>
      <c r="V74" s="59" t="s">
        <v>1608</v>
      </c>
      <c r="W74" s="60">
        <f t="shared" si="1"/>
        <v>726</v>
      </c>
    </row>
    <row r="75" spans="1:23" s="9" customFormat="1" ht="91.5" customHeight="1">
      <c r="A75" s="49">
        <v>6</v>
      </c>
      <c r="B75" s="50" t="s">
        <v>135</v>
      </c>
      <c r="C75" s="51" t="s">
        <v>133</v>
      </c>
      <c r="D75" s="51" t="s">
        <v>263</v>
      </c>
      <c r="E75" s="52">
        <v>1</v>
      </c>
      <c r="F75" s="53" t="s">
        <v>299</v>
      </c>
      <c r="G75" s="54" t="s">
        <v>908</v>
      </c>
      <c r="H75" s="54" t="s">
        <v>908</v>
      </c>
      <c r="I75" s="86" t="s">
        <v>206</v>
      </c>
      <c r="J75" s="55" t="s">
        <v>30</v>
      </c>
      <c r="K75" s="55" t="s">
        <v>207</v>
      </c>
      <c r="L75" s="55" t="s">
        <v>312</v>
      </c>
      <c r="M75" s="55" t="s">
        <v>313</v>
      </c>
      <c r="N75" s="55" t="s">
        <v>467</v>
      </c>
      <c r="O75" s="56">
        <v>9566143179.0300007</v>
      </c>
      <c r="P75" s="56">
        <v>168887956</v>
      </c>
      <c r="Q75" s="56">
        <v>457113572.87</v>
      </c>
      <c r="R75" s="56">
        <v>635360592.48000002</v>
      </c>
      <c r="S75" s="57" t="s">
        <v>1609</v>
      </c>
      <c r="T75" s="56">
        <v>9556784115.4200001</v>
      </c>
      <c r="U75" s="58" t="s">
        <v>893</v>
      </c>
      <c r="V75" s="59" t="s">
        <v>1610</v>
      </c>
      <c r="W75" s="60">
        <f t="shared" si="1"/>
        <v>742</v>
      </c>
    </row>
    <row r="76" spans="1:23" s="9" customFormat="1" ht="67.5" customHeight="1">
      <c r="A76" s="49">
        <v>6</v>
      </c>
      <c r="B76" s="50" t="s">
        <v>135</v>
      </c>
      <c r="C76" s="51" t="s">
        <v>133</v>
      </c>
      <c r="D76" s="51" t="s">
        <v>263</v>
      </c>
      <c r="E76" s="52">
        <v>1</v>
      </c>
      <c r="F76" s="53" t="s">
        <v>299</v>
      </c>
      <c r="G76" s="54" t="s">
        <v>908</v>
      </c>
      <c r="H76" s="54" t="s">
        <v>908</v>
      </c>
      <c r="I76" s="86" t="s">
        <v>1127</v>
      </c>
      <c r="J76" s="55" t="s">
        <v>31</v>
      </c>
      <c r="K76" s="55" t="s">
        <v>1252</v>
      </c>
      <c r="L76" s="55" t="s">
        <v>312</v>
      </c>
      <c r="M76" s="55" t="s">
        <v>313</v>
      </c>
      <c r="N76" s="55" t="s">
        <v>314</v>
      </c>
      <c r="O76" s="56">
        <v>1595.64</v>
      </c>
      <c r="P76" s="56">
        <v>0</v>
      </c>
      <c r="Q76" s="56">
        <v>36.14</v>
      </c>
      <c r="R76" s="56">
        <v>0</v>
      </c>
      <c r="S76" s="57" t="s">
        <v>1611</v>
      </c>
      <c r="T76" s="56">
        <v>1631.78</v>
      </c>
      <c r="U76" s="58" t="s">
        <v>893</v>
      </c>
      <c r="V76" s="59" t="s">
        <v>1612</v>
      </c>
      <c r="W76" s="60">
        <f t="shared" si="1"/>
        <v>1335</v>
      </c>
    </row>
    <row r="77" spans="1:23" s="9" customFormat="1" ht="105.75" customHeight="1">
      <c r="A77" s="49">
        <v>6</v>
      </c>
      <c r="B77" s="50" t="s">
        <v>135</v>
      </c>
      <c r="C77" s="51" t="s">
        <v>133</v>
      </c>
      <c r="D77" s="51" t="s">
        <v>263</v>
      </c>
      <c r="E77" s="52">
        <v>1</v>
      </c>
      <c r="F77" s="53" t="s">
        <v>299</v>
      </c>
      <c r="G77" s="54" t="s">
        <v>908</v>
      </c>
      <c r="H77" s="54" t="s">
        <v>908</v>
      </c>
      <c r="I77" s="86" t="s">
        <v>1128</v>
      </c>
      <c r="J77" s="55" t="s">
        <v>1129</v>
      </c>
      <c r="K77" s="55" t="s">
        <v>146</v>
      </c>
      <c r="L77" s="55" t="s">
        <v>312</v>
      </c>
      <c r="M77" s="55" t="s">
        <v>313</v>
      </c>
      <c r="N77" s="55" t="s">
        <v>885</v>
      </c>
      <c r="O77" s="56">
        <v>8168731249</v>
      </c>
      <c r="P77" s="56">
        <v>1529547663.4300001</v>
      </c>
      <c r="Q77" s="56">
        <v>147580567.99000001</v>
      </c>
      <c r="R77" s="56">
        <v>903834929.92999995</v>
      </c>
      <c r="S77" s="57" t="s">
        <v>2047</v>
      </c>
      <c r="T77" s="56">
        <v>8942024550.3999996</v>
      </c>
      <c r="U77" s="58" t="s">
        <v>893</v>
      </c>
      <c r="V77" s="59" t="s">
        <v>1488</v>
      </c>
      <c r="W77" s="60">
        <f t="shared" si="1"/>
        <v>1336</v>
      </c>
    </row>
    <row r="78" spans="1:23" s="9" customFormat="1" ht="82.5" customHeight="1">
      <c r="A78" s="49">
        <v>6</v>
      </c>
      <c r="B78" s="50" t="s">
        <v>135</v>
      </c>
      <c r="C78" s="51" t="s">
        <v>133</v>
      </c>
      <c r="D78" s="51" t="s">
        <v>263</v>
      </c>
      <c r="E78" s="52">
        <v>1</v>
      </c>
      <c r="F78" s="53" t="s">
        <v>299</v>
      </c>
      <c r="G78" s="54" t="s">
        <v>908</v>
      </c>
      <c r="H78" s="54" t="s">
        <v>908</v>
      </c>
      <c r="I78" s="86" t="s">
        <v>1130</v>
      </c>
      <c r="J78" s="55" t="s">
        <v>1613</v>
      </c>
      <c r="K78" s="55" t="s">
        <v>1614</v>
      </c>
      <c r="L78" s="55" t="s">
        <v>312</v>
      </c>
      <c r="M78" s="55" t="s">
        <v>313</v>
      </c>
      <c r="N78" s="55" t="s">
        <v>314</v>
      </c>
      <c r="O78" s="56">
        <v>424303112.43000001</v>
      </c>
      <c r="P78" s="56">
        <v>5853515.4699999997</v>
      </c>
      <c r="Q78" s="56">
        <v>5254109.53</v>
      </c>
      <c r="R78" s="56">
        <v>12696458.199999999</v>
      </c>
      <c r="S78" s="57" t="s">
        <v>1615</v>
      </c>
      <c r="T78" s="56">
        <v>422714279.23000002</v>
      </c>
      <c r="U78" s="58" t="s">
        <v>893</v>
      </c>
      <c r="V78" s="59" t="s">
        <v>1253</v>
      </c>
      <c r="W78" s="60">
        <f t="shared" si="1"/>
        <v>1346</v>
      </c>
    </row>
    <row r="79" spans="1:23" s="9" customFormat="1" ht="70.5" customHeight="1">
      <c r="A79" s="49">
        <v>6</v>
      </c>
      <c r="B79" s="50" t="s">
        <v>135</v>
      </c>
      <c r="C79" s="51" t="s">
        <v>133</v>
      </c>
      <c r="D79" s="51" t="s">
        <v>263</v>
      </c>
      <c r="E79" s="52">
        <v>1</v>
      </c>
      <c r="F79" s="53" t="s">
        <v>299</v>
      </c>
      <c r="G79" s="54" t="s">
        <v>908</v>
      </c>
      <c r="H79" s="54" t="s">
        <v>908</v>
      </c>
      <c r="I79" s="86" t="s">
        <v>1131</v>
      </c>
      <c r="J79" s="55" t="s">
        <v>257</v>
      </c>
      <c r="K79" s="55" t="s">
        <v>147</v>
      </c>
      <c r="L79" s="55" t="s">
        <v>312</v>
      </c>
      <c r="M79" s="55" t="s">
        <v>313</v>
      </c>
      <c r="N79" s="55" t="s">
        <v>314</v>
      </c>
      <c r="O79" s="56">
        <v>19046902.530000001</v>
      </c>
      <c r="P79" s="56">
        <v>0</v>
      </c>
      <c r="Q79" s="56">
        <v>382589.95</v>
      </c>
      <c r="R79" s="56">
        <v>4400136.75</v>
      </c>
      <c r="S79" s="57" t="s">
        <v>1616</v>
      </c>
      <c r="T79" s="56">
        <v>15029355.73</v>
      </c>
      <c r="U79" s="58" t="s">
        <v>893</v>
      </c>
      <c r="V79" s="59" t="s">
        <v>1254</v>
      </c>
      <c r="W79" s="60">
        <f t="shared" si="1"/>
        <v>1397</v>
      </c>
    </row>
    <row r="80" spans="1:23" s="9" customFormat="1" ht="105" customHeight="1">
      <c r="A80" s="49">
        <v>6</v>
      </c>
      <c r="B80" s="50" t="s">
        <v>135</v>
      </c>
      <c r="C80" s="51" t="s">
        <v>133</v>
      </c>
      <c r="D80" s="51" t="s">
        <v>263</v>
      </c>
      <c r="E80" s="52">
        <v>1</v>
      </c>
      <c r="F80" s="53" t="s">
        <v>299</v>
      </c>
      <c r="G80" s="54" t="s">
        <v>908</v>
      </c>
      <c r="H80" s="54" t="s">
        <v>908</v>
      </c>
      <c r="I80" s="86" t="s">
        <v>647</v>
      </c>
      <c r="J80" s="55" t="s">
        <v>258</v>
      </c>
      <c r="K80" s="55" t="s">
        <v>148</v>
      </c>
      <c r="L80" s="55" t="s">
        <v>312</v>
      </c>
      <c r="M80" s="55" t="s">
        <v>313</v>
      </c>
      <c r="N80" s="55" t="s">
        <v>467</v>
      </c>
      <c r="O80" s="56">
        <v>128035176.83</v>
      </c>
      <c r="P80" s="56">
        <v>12239211.550000001</v>
      </c>
      <c r="Q80" s="56">
        <v>22713134.109999999</v>
      </c>
      <c r="R80" s="56">
        <v>21265267.199999999</v>
      </c>
      <c r="S80" s="57" t="s">
        <v>1617</v>
      </c>
      <c r="T80" s="56">
        <v>141722255.28999999</v>
      </c>
      <c r="U80" s="58" t="s">
        <v>893</v>
      </c>
      <c r="V80" s="59" t="s">
        <v>1618</v>
      </c>
      <c r="W80" s="60">
        <f t="shared" si="1"/>
        <v>1462</v>
      </c>
    </row>
    <row r="81" spans="1:25" s="9" customFormat="1" ht="132.75" customHeight="1">
      <c r="A81" s="49">
        <v>6</v>
      </c>
      <c r="B81" s="50" t="s">
        <v>135</v>
      </c>
      <c r="C81" s="51" t="s">
        <v>133</v>
      </c>
      <c r="D81" s="51" t="s">
        <v>263</v>
      </c>
      <c r="E81" s="52">
        <v>1</v>
      </c>
      <c r="F81" s="53" t="s">
        <v>299</v>
      </c>
      <c r="G81" s="54" t="s">
        <v>908</v>
      </c>
      <c r="H81" s="54" t="s">
        <v>908</v>
      </c>
      <c r="I81" s="86" t="s">
        <v>277</v>
      </c>
      <c r="J81" s="55" t="s">
        <v>278</v>
      </c>
      <c r="K81" s="55" t="s">
        <v>279</v>
      </c>
      <c r="L81" s="55" t="s">
        <v>312</v>
      </c>
      <c r="M81" s="55" t="s">
        <v>313</v>
      </c>
      <c r="N81" s="55" t="s">
        <v>1032</v>
      </c>
      <c r="O81" s="56">
        <v>2411300448.4299998</v>
      </c>
      <c r="P81" s="56">
        <v>55769891</v>
      </c>
      <c r="Q81" s="56">
        <v>71878584.489999995</v>
      </c>
      <c r="R81" s="56">
        <v>96427152.099999994</v>
      </c>
      <c r="S81" s="57" t="s">
        <v>1619</v>
      </c>
      <c r="T81" s="56">
        <v>2442521771.8200002</v>
      </c>
      <c r="U81" s="58" t="s">
        <v>893</v>
      </c>
      <c r="V81" s="59" t="s">
        <v>1620</v>
      </c>
      <c r="W81" s="60">
        <f t="shared" si="1"/>
        <v>1508</v>
      </c>
    </row>
    <row r="82" spans="1:25" s="9" customFormat="1" ht="101.25" customHeight="1">
      <c r="A82" s="49">
        <v>6</v>
      </c>
      <c r="B82" s="50" t="s">
        <v>135</v>
      </c>
      <c r="C82" s="51" t="s">
        <v>133</v>
      </c>
      <c r="D82" s="51" t="s">
        <v>263</v>
      </c>
      <c r="E82" s="52">
        <v>1</v>
      </c>
      <c r="F82" s="53" t="s">
        <v>299</v>
      </c>
      <c r="G82" s="54" t="s">
        <v>908</v>
      </c>
      <c r="H82" s="54" t="s">
        <v>908</v>
      </c>
      <c r="I82" s="86" t="s">
        <v>1057</v>
      </c>
      <c r="J82" s="55" t="s">
        <v>1058</v>
      </c>
      <c r="K82" s="55" t="s">
        <v>1059</v>
      </c>
      <c r="L82" s="55" t="s">
        <v>312</v>
      </c>
      <c r="M82" s="55" t="s">
        <v>313</v>
      </c>
      <c r="N82" s="55" t="s">
        <v>314</v>
      </c>
      <c r="O82" s="56">
        <v>68631455</v>
      </c>
      <c r="P82" s="56">
        <v>117016143.59999999</v>
      </c>
      <c r="Q82" s="56">
        <v>3407104.5</v>
      </c>
      <c r="R82" s="56">
        <v>22073152.829999998</v>
      </c>
      <c r="S82" s="57" t="s">
        <v>1621</v>
      </c>
      <c r="T82" s="56">
        <v>141027640.5</v>
      </c>
      <c r="U82" s="58" t="s">
        <v>893</v>
      </c>
      <c r="V82" s="59" t="s">
        <v>1450</v>
      </c>
      <c r="W82" s="60">
        <f t="shared" si="1"/>
        <v>1516</v>
      </c>
    </row>
    <row r="83" spans="1:25" s="9" customFormat="1" ht="105.75" customHeight="1">
      <c r="A83" s="49">
        <v>6</v>
      </c>
      <c r="B83" s="50" t="s">
        <v>135</v>
      </c>
      <c r="C83" s="51" t="s">
        <v>133</v>
      </c>
      <c r="D83" s="51" t="s">
        <v>263</v>
      </c>
      <c r="E83" s="52">
        <v>1</v>
      </c>
      <c r="F83" s="53" t="s">
        <v>299</v>
      </c>
      <c r="G83" s="54" t="s">
        <v>908</v>
      </c>
      <c r="H83" s="54" t="s">
        <v>908</v>
      </c>
      <c r="I83" s="86" t="s">
        <v>1424</v>
      </c>
      <c r="J83" s="55" t="s">
        <v>1425</v>
      </c>
      <c r="K83" s="55" t="s">
        <v>1426</v>
      </c>
      <c r="L83" s="55" t="s">
        <v>312</v>
      </c>
      <c r="M83" s="55" t="s">
        <v>313</v>
      </c>
      <c r="N83" s="55" t="s">
        <v>880</v>
      </c>
      <c r="O83" s="56">
        <v>1006473.91</v>
      </c>
      <c r="P83" s="56">
        <v>0</v>
      </c>
      <c r="Q83" s="56">
        <v>9188.39</v>
      </c>
      <c r="R83" s="56">
        <v>0</v>
      </c>
      <c r="S83" s="57" t="s">
        <v>1622</v>
      </c>
      <c r="T83" s="56">
        <v>1000000</v>
      </c>
      <c r="U83" s="58" t="s">
        <v>893</v>
      </c>
      <c r="V83" s="59" t="s">
        <v>1623</v>
      </c>
      <c r="W83" s="60">
        <f t="shared" si="1"/>
        <v>1536</v>
      </c>
    </row>
    <row r="84" spans="1:25" s="9" customFormat="1" ht="72" customHeight="1">
      <c r="A84" s="49">
        <v>6</v>
      </c>
      <c r="B84" s="50" t="s">
        <v>135</v>
      </c>
      <c r="C84" s="51" t="s">
        <v>133</v>
      </c>
      <c r="D84" s="51" t="s">
        <v>263</v>
      </c>
      <c r="E84" s="52">
        <v>1</v>
      </c>
      <c r="F84" s="53" t="s">
        <v>299</v>
      </c>
      <c r="G84" s="54" t="s">
        <v>908</v>
      </c>
      <c r="H84" s="54" t="s">
        <v>908</v>
      </c>
      <c r="I84" s="86" t="s">
        <v>909</v>
      </c>
      <c r="J84" s="55" t="s">
        <v>910</v>
      </c>
      <c r="K84" s="55" t="s">
        <v>254</v>
      </c>
      <c r="L84" s="55" t="s">
        <v>312</v>
      </c>
      <c r="M84" s="55" t="s">
        <v>313</v>
      </c>
      <c r="N84" s="55" t="s">
        <v>314</v>
      </c>
      <c r="O84" s="56">
        <v>9262219.2799999993</v>
      </c>
      <c r="P84" s="56">
        <v>83779.44</v>
      </c>
      <c r="Q84" s="56">
        <v>53592.67</v>
      </c>
      <c r="R84" s="56">
        <v>64728.07</v>
      </c>
      <c r="S84" s="57" t="s">
        <v>1624</v>
      </c>
      <c r="T84" s="56">
        <v>6274922.3200000003</v>
      </c>
      <c r="U84" s="58" t="s">
        <v>893</v>
      </c>
      <c r="V84" s="59" t="s">
        <v>1423</v>
      </c>
      <c r="W84" s="60">
        <f t="shared" si="1"/>
        <v>145</v>
      </c>
    </row>
    <row r="85" spans="1:25" s="9" customFormat="1" ht="102" customHeight="1">
      <c r="A85" s="49">
        <v>6</v>
      </c>
      <c r="B85" s="50" t="s">
        <v>135</v>
      </c>
      <c r="C85" s="51" t="s">
        <v>133</v>
      </c>
      <c r="D85" s="51" t="s">
        <v>263</v>
      </c>
      <c r="E85" s="52">
        <v>1</v>
      </c>
      <c r="F85" s="53" t="s">
        <v>1133</v>
      </c>
      <c r="G85" s="54" t="s">
        <v>1134</v>
      </c>
      <c r="H85" s="54" t="s">
        <v>1134</v>
      </c>
      <c r="I85" s="86" t="s">
        <v>1135</v>
      </c>
      <c r="J85" s="55" t="s">
        <v>175</v>
      </c>
      <c r="K85" s="55" t="s">
        <v>1167</v>
      </c>
      <c r="L85" s="55" t="s">
        <v>312</v>
      </c>
      <c r="M85" s="55" t="s">
        <v>872</v>
      </c>
      <c r="N85" s="55" t="s">
        <v>467</v>
      </c>
      <c r="O85" s="56">
        <v>566944736.10000002</v>
      </c>
      <c r="P85" s="56">
        <v>165211631.97999999</v>
      </c>
      <c r="Q85" s="56">
        <v>950849.63</v>
      </c>
      <c r="R85" s="56">
        <v>10107882.289999999</v>
      </c>
      <c r="S85" s="57" t="s">
        <v>1625</v>
      </c>
      <c r="T85" s="56">
        <v>722999335.41999996</v>
      </c>
      <c r="U85" s="58" t="s">
        <v>315</v>
      </c>
      <c r="V85" s="59" t="s">
        <v>1489</v>
      </c>
      <c r="W85" s="60">
        <f t="shared" si="1"/>
        <v>1320</v>
      </c>
    </row>
    <row r="86" spans="1:25" s="9" customFormat="1" ht="132.75" customHeight="1">
      <c r="A86" s="49">
        <v>6</v>
      </c>
      <c r="B86" s="50" t="s">
        <v>135</v>
      </c>
      <c r="C86" s="51" t="s">
        <v>133</v>
      </c>
      <c r="D86" s="51" t="s">
        <v>263</v>
      </c>
      <c r="E86" s="52">
        <v>1</v>
      </c>
      <c r="F86" s="53" t="s">
        <v>1133</v>
      </c>
      <c r="G86" s="54" t="s">
        <v>1134</v>
      </c>
      <c r="H86" s="54" t="s">
        <v>1134</v>
      </c>
      <c r="I86" s="86" t="s">
        <v>1136</v>
      </c>
      <c r="J86" s="55" t="s">
        <v>261</v>
      </c>
      <c r="K86" s="55" t="s">
        <v>1168</v>
      </c>
      <c r="L86" s="55" t="s">
        <v>312</v>
      </c>
      <c r="M86" s="55" t="s">
        <v>872</v>
      </c>
      <c r="N86" s="55" t="s">
        <v>1032</v>
      </c>
      <c r="O86" s="56">
        <v>8158506.8600000003</v>
      </c>
      <c r="P86" s="56">
        <v>118686.75</v>
      </c>
      <c r="Q86" s="56">
        <v>33868.879999999997</v>
      </c>
      <c r="R86" s="56">
        <v>701375.89</v>
      </c>
      <c r="S86" s="57" t="s">
        <v>1626</v>
      </c>
      <c r="T86" s="56">
        <v>7609686.5999999996</v>
      </c>
      <c r="U86" s="58" t="s">
        <v>315</v>
      </c>
      <c r="V86" s="59" t="s">
        <v>1490</v>
      </c>
      <c r="W86" s="60">
        <f t="shared" si="1"/>
        <v>1321</v>
      </c>
    </row>
    <row r="87" spans="1:25" s="9" customFormat="1" ht="92.25" customHeight="1">
      <c r="A87" s="49">
        <v>6</v>
      </c>
      <c r="B87" s="50" t="s">
        <v>135</v>
      </c>
      <c r="C87" s="51" t="s">
        <v>133</v>
      </c>
      <c r="D87" s="51" t="s">
        <v>263</v>
      </c>
      <c r="E87" s="52">
        <v>1</v>
      </c>
      <c r="F87" s="53" t="s">
        <v>539</v>
      </c>
      <c r="G87" s="54" t="s">
        <v>540</v>
      </c>
      <c r="H87" s="54" t="s">
        <v>908</v>
      </c>
      <c r="I87" s="86" t="s">
        <v>789</v>
      </c>
      <c r="J87" s="55" t="s">
        <v>790</v>
      </c>
      <c r="K87" s="55" t="s">
        <v>660</v>
      </c>
      <c r="L87" s="55" t="s">
        <v>927</v>
      </c>
      <c r="M87" s="55" t="s">
        <v>490</v>
      </c>
      <c r="N87" s="55" t="s">
        <v>467</v>
      </c>
      <c r="O87" s="56">
        <v>175440364.31999999</v>
      </c>
      <c r="P87" s="56">
        <v>93239</v>
      </c>
      <c r="Q87" s="56">
        <v>3906994.03</v>
      </c>
      <c r="R87" s="56">
        <v>26001618.260000002</v>
      </c>
      <c r="S87" s="57" t="s">
        <v>1627</v>
      </c>
      <c r="T87" s="56">
        <v>153438979.09</v>
      </c>
      <c r="U87" s="58" t="s">
        <v>315</v>
      </c>
      <c r="V87" s="59" t="s">
        <v>1491</v>
      </c>
      <c r="W87" s="60">
        <f t="shared" si="1"/>
        <v>1450</v>
      </c>
    </row>
    <row r="88" spans="1:25" s="9" customFormat="1" ht="102" customHeight="1">
      <c r="A88" s="49">
        <v>6</v>
      </c>
      <c r="B88" s="50" t="s">
        <v>135</v>
      </c>
      <c r="C88" s="51" t="s">
        <v>133</v>
      </c>
      <c r="D88" s="51" t="s">
        <v>263</v>
      </c>
      <c r="E88" s="52">
        <v>1</v>
      </c>
      <c r="F88" s="53" t="s">
        <v>539</v>
      </c>
      <c r="G88" s="54" t="s">
        <v>540</v>
      </c>
      <c r="H88" s="54" t="s">
        <v>540</v>
      </c>
      <c r="I88" s="86">
        <v>700006120230</v>
      </c>
      <c r="J88" s="55" t="s">
        <v>21</v>
      </c>
      <c r="K88" s="55" t="s">
        <v>783</v>
      </c>
      <c r="L88" s="55" t="s">
        <v>927</v>
      </c>
      <c r="M88" s="55" t="s">
        <v>554</v>
      </c>
      <c r="N88" s="55" t="s">
        <v>314</v>
      </c>
      <c r="O88" s="56">
        <v>0</v>
      </c>
      <c r="P88" s="56">
        <v>0</v>
      </c>
      <c r="Q88" s="56">
        <v>0</v>
      </c>
      <c r="R88" s="56">
        <v>0</v>
      </c>
      <c r="S88" s="57" t="s">
        <v>178</v>
      </c>
      <c r="T88" s="56">
        <v>0</v>
      </c>
      <c r="U88" s="58" t="s">
        <v>893</v>
      </c>
      <c r="V88" s="59" t="s">
        <v>1255</v>
      </c>
      <c r="W88" s="60">
        <f t="shared" si="1"/>
        <v>230</v>
      </c>
    </row>
    <row r="89" spans="1:25" s="9" customFormat="1" ht="100.5" customHeight="1">
      <c r="A89" s="49">
        <v>6</v>
      </c>
      <c r="B89" s="50" t="s">
        <v>135</v>
      </c>
      <c r="C89" s="51" t="s">
        <v>133</v>
      </c>
      <c r="D89" s="51" t="s">
        <v>263</v>
      </c>
      <c r="E89" s="52">
        <v>1</v>
      </c>
      <c r="F89" s="53" t="s">
        <v>539</v>
      </c>
      <c r="G89" s="54" t="s">
        <v>540</v>
      </c>
      <c r="H89" s="54" t="s">
        <v>540</v>
      </c>
      <c r="I89" s="86">
        <v>700006200134</v>
      </c>
      <c r="J89" s="55" t="s">
        <v>541</v>
      </c>
      <c r="K89" s="55" t="s">
        <v>1056</v>
      </c>
      <c r="L89" s="55" t="s">
        <v>927</v>
      </c>
      <c r="M89" s="55" t="s">
        <v>542</v>
      </c>
      <c r="N89" s="55" t="s">
        <v>314</v>
      </c>
      <c r="O89" s="56">
        <v>0</v>
      </c>
      <c r="P89" s="56">
        <v>0</v>
      </c>
      <c r="Q89" s="56">
        <v>0</v>
      </c>
      <c r="R89" s="56">
        <v>0</v>
      </c>
      <c r="S89" s="57" t="s">
        <v>1628</v>
      </c>
      <c r="T89" s="56">
        <v>0</v>
      </c>
      <c r="U89" s="58" t="s">
        <v>893</v>
      </c>
      <c r="V89" s="59" t="s">
        <v>1629</v>
      </c>
      <c r="W89" s="60">
        <f t="shared" si="1"/>
        <v>134</v>
      </c>
    </row>
    <row r="90" spans="1:25" s="9" customFormat="1" ht="132.75" customHeight="1">
      <c r="A90" s="49">
        <v>6</v>
      </c>
      <c r="B90" s="50" t="s">
        <v>135</v>
      </c>
      <c r="C90" s="51" t="s">
        <v>133</v>
      </c>
      <c r="D90" s="51" t="s">
        <v>263</v>
      </c>
      <c r="E90" s="52">
        <v>1</v>
      </c>
      <c r="F90" s="53" t="s">
        <v>539</v>
      </c>
      <c r="G90" s="54" t="s">
        <v>540</v>
      </c>
      <c r="H90" s="54" t="s">
        <v>540</v>
      </c>
      <c r="I90" s="86" t="s">
        <v>784</v>
      </c>
      <c r="J90" s="55" t="s">
        <v>22</v>
      </c>
      <c r="K90" s="55" t="s">
        <v>658</v>
      </c>
      <c r="L90" s="55" t="s">
        <v>312</v>
      </c>
      <c r="M90" s="55" t="s">
        <v>313</v>
      </c>
      <c r="N90" s="55" t="s">
        <v>314</v>
      </c>
      <c r="O90" s="56">
        <v>506026134.92000002</v>
      </c>
      <c r="P90" s="56">
        <v>0</v>
      </c>
      <c r="Q90" s="56">
        <v>11437115.210000001</v>
      </c>
      <c r="R90" s="56">
        <v>131909.9</v>
      </c>
      <c r="S90" s="57" t="s">
        <v>1630</v>
      </c>
      <c r="T90" s="56">
        <v>517331340.23000002</v>
      </c>
      <c r="U90" s="58" t="s">
        <v>315</v>
      </c>
      <c r="V90" s="59" t="s">
        <v>1631</v>
      </c>
      <c r="W90" s="60">
        <f t="shared" si="1"/>
        <v>1129</v>
      </c>
    </row>
    <row r="91" spans="1:25" s="9" customFormat="1" ht="192" customHeight="1">
      <c r="A91" s="49">
        <v>6</v>
      </c>
      <c r="B91" s="50" t="s">
        <v>135</v>
      </c>
      <c r="C91" s="51" t="s">
        <v>133</v>
      </c>
      <c r="D91" s="51" t="s">
        <v>263</v>
      </c>
      <c r="E91" s="52">
        <v>1</v>
      </c>
      <c r="F91" s="53" t="s">
        <v>539</v>
      </c>
      <c r="G91" s="54" t="s">
        <v>540</v>
      </c>
      <c r="H91" s="54" t="s">
        <v>540</v>
      </c>
      <c r="I91" s="86" t="s">
        <v>785</v>
      </c>
      <c r="J91" s="55" t="s">
        <v>786</v>
      </c>
      <c r="K91" s="55" t="s">
        <v>659</v>
      </c>
      <c r="L91" s="55" t="s">
        <v>312</v>
      </c>
      <c r="M91" s="55" t="s">
        <v>313</v>
      </c>
      <c r="N91" s="55" t="s">
        <v>467</v>
      </c>
      <c r="O91" s="56">
        <v>20465517057.759998</v>
      </c>
      <c r="P91" s="56">
        <v>120051.99</v>
      </c>
      <c r="Q91" s="56">
        <v>4339518129.4200001</v>
      </c>
      <c r="R91" s="56">
        <v>4861763974.7600002</v>
      </c>
      <c r="S91" s="57" t="s">
        <v>1632</v>
      </c>
      <c r="T91" s="56">
        <v>19943391264.41</v>
      </c>
      <c r="U91" s="58" t="s">
        <v>893</v>
      </c>
      <c r="V91" s="59" t="s">
        <v>1633</v>
      </c>
      <c r="W91" s="60">
        <f t="shared" si="1"/>
        <v>1339</v>
      </c>
    </row>
    <row r="92" spans="1:25" s="9" customFormat="1" ht="95.25" customHeight="1">
      <c r="A92" s="49">
        <v>6</v>
      </c>
      <c r="B92" s="50" t="s">
        <v>135</v>
      </c>
      <c r="C92" s="51" t="s">
        <v>133</v>
      </c>
      <c r="D92" s="51" t="s">
        <v>263</v>
      </c>
      <c r="E92" s="52">
        <v>1</v>
      </c>
      <c r="F92" s="53" t="s">
        <v>539</v>
      </c>
      <c r="G92" s="54" t="s">
        <v>540</v>
      </c>
      <c r="H92" s="54" t="s">
        <v>540</v>
      </c>
      <c r="I92" s="86" t="s">
        <v>787</v>
      </c>
      <c r="J92" s="55" t="s">
        <v>114</v>
      </c>
      <c r="K92" s="55" t="s">
        <v>488</v>
      </c>
      <c r="L92" s="55" t="s">
        <v>927</v>
      </c>
      <c r="M92" s="55" t="s">
        <v>1113</v>
      </c>
      <c r="N92" s="55" t="s">
        <v>467</v>
      </c>
      <c r="O92" s="56">
        <v>53371525.990000002</v>
      </c>
      <c r="P92" s="56">
        <v>1175252.01</v>
      </c>
      <c r="Q92" s="56">
        <v>1237229.92</v>
      </c>
      <c r="R92" s="56">
        <v>1300157.51</v>
      </c>
      <c r="S92" s="57" t="s">
        <v>1634</v>
      </c>
      <c r="T92" s="56">
        <v>54483850.409999996</v>
      </c>
      <c r="U92" s="58" t="s">
        <v>315</v>
      </c>
      <c r="V92" s="59" t="s">
        <v>1256</v>
      </c>
      <c r="W92" s="60">
        <f t="shared" si="1"/>
        <v>1446</v>
      </c>
    </row>
    <row r="93" spans="1:25" s="9" customFormat="1" ht="92.25" customHeight="1">
      <c r="A93" s="49">
        <v>6</v>
      </c>
      <c r="B93" s="50" t="s">
        <v>135</v>
      </c>
      <c r="C93" s="51" t="s">
        <v>133</v>
      </c>
      <c r="D93" s="51" t="s">
        <v>263</v>
      </c>
      <c r="E93" s="52">
        <v>1</v>
      </c>
      <c r="F93" s="53" t="s">
        <v>539</v>
      </c>
      <c r="G93" s="54" t="s">
        <v>540</v>
      </c>
      <c r="H93" s="54" t="s">
        <v>540</v>
      </c>
      <c r="I93" s="86" t="s">
        <v>788</v>
      </c>
      <c r="J93" s="55" t="s">
        <v>262</v>
      </c>
      <c r="K93" s="55" t="s">
        <v>489</v>
      </c>
      <c r="L93" s="55" t="s">
        <v>927</v>
      </c>
      <c r="M93" s="55" t="s">
        <v>1113</v>
      </c>
      <c r="N93" s="55" t="s">
        <v>467</v>
      </c>
      <c r="O93" s="56">
        <v>60457919.280000001</v>
      </c>
      <c r="P93" s="56">
        <v>213762.88</v>
      </c>
      <c r="Q93" s="56">
        <v>1224549.4099999999</v>
      </c>
      <c r="R93" s="56">
        <v>7634649.8799999999</v>
      </c>
      <c r="S93" s="57" t="s">
        <v>1635</v>
      </c>
      <c r="T93" s="56">
        <v>54261581.689999998</v>
      </c>
      <c r="U93" s="58" t="s">
        <v>315</v>
      </c>
      <c r="V93" s="59" t="s">
        <v>1636</v>
      </c>
      <c r="W93" s="60">
        <f t="shared" si="1"/>
        <v>1449</v>
      </c>
    </row>
    <row r="94" spans="1:25" s="9" customFormat="1" ht="115.5" customHeight="1">
      <c r="A94" s="49">
        <v>6</v>
      </c>
      <c r="B94" s="50" t="s">
        <v>135</v>
      </c>
      <c r="C94" s="51" t="s">
        <v>133</v>
      </c>
      <c r="D94" s="51" t="s">
        <v>263</v>
      </c>
      <c r="E94" s="52">
        <v>1</v>
      </c>
      <c r="F94" s="53" t="s">
        <v>933</v>
      </c>
      <c r="G94" s="54" t="s">
        <v>934</v>
      </c>
      <c r="H94" s="54" t="s">
        <v>934</v>
      </c>
      <c r="I94" s="86" t="s">
        <v>306</v>
      </c>
      <c r="J94" s="55" t="s">
        <v>620</v>
      </c>
      <c r="K94" s="55" t="s">
        <v>621</v>
      </c>
      <c r="L94" s="55" t="s">
        <v>312</v>
      </c>
      <c r="M94" s="55" t="s">
        <v>1114</v>
      </c>
      <c r="N94" s="55" t="s">
        <v>314</v>
      </c>
      <c r="O94" s="56">
        <v>0</v>
      </c>
      <c r="P94" s="56">
        <v>0</v>
      </c>
      <c r="Q94" s="56">
        <v>0</v>
      </c>
      <c r="R94" s="56">
        <v>0</v>
      </c>
      <c r="S94" s="57" t="s">
        <v>1637</v>
      </c>
      <c r="T94" s="56">
        <v>0</v>
      </c>
      <c r="U94" s="58" t="s">
        <v>893</v>
      </c>
      <c r="V94" s="59" t="s">
        <v>1638</v>
      </c>
      <c r="W94" s="60">
        <f t="shared" si="1"/>
        <v>1367</v>
      </c>
    </row>
    <row r="95" spans="1:25" s="48" customFormat="1" ht="20.25" customHeight="1" outlineLevel="2">
      <c r="A95" s="68"/>
      <c r="B95" s="107" t="s">
        <v>384</v>
      </c>
      <c r="C95" s="108"/>
      <c r="D95" s="108"/>
      <c r="E95" s="69">
        <f>SUBTOTAL(9,E96:E97)</f>
        <v>2</v>
      </c>
      <c r="F95" s="70"/>
      <c r="G95" s="70"/>
      <c r="H95" s="70"/>
      <c r="I95" s="88"/>
      <c r="J95" s="70"/>
      <c r="K95" s="70"/>
      <c r="L95" s="70"/>
      <c r="M95" s="70"/>
      <c r="N95" s="70"/>
      <c r="O95" s="72"/>
      <c r="P95" s="72"/>
      <c r="Q95" s="72"/>
      <c r="R95" s="72"/>
      <c r="S95" s="70"/>
      <c r="T95" s="72"/>
      <c r="U95" s="70"/>
      <c r="V95" s="73"/>
      <c r="W95" s="71"/>
      <c r="Y95" s="9"/>
    </row>
    <row r="96" spans="1:25" s="9" customFormat="1" ht="177.75" customHeight="1">
      <c r="A96" s="49">
        <v>6</v>
      </c>
      <c r="B96" s="50" t="s">
        <v>135</v>
      </c>
      <c r="C96" s="51" t="s">
        <v>133</v>
      </c>
      <c r="D96" s="51" t="s">
        <v>708</v>
      </c>
      <c r="E96" s="52">
        <v>1</v>
      </c>
      <c r="F96" s="53">
        <v>411</v>
      </c>
      <c r="G96" s="54" t="s">
        <v>924</v>
      </c>
      <c r="H96" s="54" t="s">
        <v>709</v>
      </c>
      <c r="I96" s="86">
        <v>20060641101413</v>
      </c>
      <c r="J96" s="55" t="s">
        <v>712</v>
      </c>
      <c r="K96" s="55" t="s">
        <v>710</v>
      </c>
      <c r="L96" s="55" t="s">
        <v>927</v>
      </c>
      <c r="M96" s="55" t="s">
        <v>186</v>
      </c>
      <c r="N96" s="55" t="s">
        <v>880</v>
      </c>
      <c r="O96" s="56">
        <v>90805944.75</v>
      </c>
      <c r="P96" s="56">
        <v>13587960.34</v>
      </c>
      <c r="Q96" s="56">
        <v>638572.68000000005</v>
      </c>
      <c r="R96" s="56">
        <v>99579767.620000005</v>
      </c>
      <c r="S96" s="57" t="s">
        <v>1639</v>
      </c>
      <c r="T96" s="56">
        <v>5452710.1500000004</v>
      </c>
      <c r="U96" s="58" t="s">
        <v>315</v>
      </c>
      <c r="V96" s="59" t="s">
        <v>1257</v>
      </c>
      <c r="W96" s="60">
        <f>IF(OR(LEFT(I96)="7",LEFT(I96,1)="8"),VALUE(RIGHT(I96,3)),VALUE(RIGHT(I96,4)))</f>
        <v>1413</v>
      </c>
    </row>
    <row r="97" spans="1:25" s="9" customFormat="1" ht="75" customHeight="1">
      <c r="A97" s="49">
        <v>6</v>
      </c>
      <c r="B97" s="50" t="s">
        <v>135</v>
      </c>
      <c r="C97" s="51" t="s">
        <v>133</v>
      </c>
      <c r="D97" s="51" t="s">
        <v>708</v>
      </c>
      <c r="E97" s="52">
        <v>1</v>
      </c>
      <c r="F97" s="53" t="s">
        <v>888</v>
      </c>
      <c r="G97" s="54" t="s">
        <v>69</v>
      </c>
      <c r="H97" s="54" t="s">
        <v>76</v>
      </c>
      <c r="I97" s="86" t="s">
        <v>70</v>
      </c>
      <c r="J97" s="55" t="s">
        <v>71</v>
      </c>
      <c r="K97" s="55" t="s">
        <v>15</v>
      </c>
      <c r="L97" s="55" t="s">
        <v>312</v>
      </c>
      <c r="M97" s="55" t="s">
        <v>892</v>
      </c>
      <c r="N97" s="55" t="s">
        <v>314</v>
      </c>
      <c r="O97" s="56">
        <v>0</v>
      </c>
      <c r="P97" s="56">
        <v>0</v>
      </c>
      <c r="Q97" s="56">
        <v>0</v>
      </c>
      <c r="R97" s="56">
        <v>0</v>
      </c>
      <c r="S97" s="57" t="s">
        <v>1640</v>
      </c>
      <c r="T97" s="56">
        <v>0</v>
      </c>
      <c r="U97" s="58" t="s">
        <v>315</v>
      </c>
      <c r="V97" s="59" t="s">
        <v>1258</v>
      </c>
      <c r="W97" s="60">
        <f>IF(OR(LEFT(I97)="7",LEFT(I97,1)="8"),VALUE(RIGHT(I97,3)),VALUE(RIGHT(I97,4)))</f>
        <v>55</v>
      </c>
    </row>
    <row r="98" spans="1:25" s="48" customFormat="1" ht="20.25" customHeight="1" outlineLevel="2">
      <c r="A98" s="68"/>
      <c r="B98" s="93" t="s">
        <v>386</v>
      </c>
      <c r="C98" s="94"/>
      <c r="D98" s="94"/>
      <c r="E98" s="69">
        <f>SUBTOTAL(9,E99:E109)</f>
        <v>10</v>
      </c>
      <c r="F98" s="70"/>
      <c r="G98" s="70"/>
      <c r="H98" s="70"/>
      <c r="I98" s="88"/>
      <c r="J98" s="70"/>
      <c r="K98" s="70"/>
      <c r="L98" s="70"/>
      <c r="M98" s="70"/>
      <c r="N98" s="70"/>
      <c r="O98" s="72"/>
      <c r="P98" s="72"/>
      <c r="Q98" s="72"/>
      <c r="R98" s="72"/>
      <c r="S98" s="70"/>
      <c r="T98" s="72"/>
      <c r="U98" s="70"/>
      <c r="V98" s="73"/>
      <c r="W98" s="71"/>
      <c r="Y98" s="9"/>
    </row>
    <row r="99" spans="1:25" s="9" customFormat="1" ht="132.75" customHeight="1">
      <c r="A99" s="49">
        <v>6</v>
      </c>
      <c r="B99" s="50" t="s">
        <v>135</v>
      </c>
      <c r="C99" s="51" t="s">
        <v>133</v>
      </c>
      <c r="D99" s="51" t="s">
        <v>1033</v>
      </c>
      <c r="E99" s="52">
        <v>1</v>
      </c>
      <c r="F99" s="53">
        <v>213</v>
      </c>
      <c r="G99" s="54" t="s">
        <v>1014</v>
      </c>
      <c r="H99" s="54" t="s">
        <v>917</v>
      </c>
      <c r="I99" s="86" t="s">
        <v>918</v>
      </c>
      <c r="J99" s="55" t="s">
        <v>919</v>
      </c>
      <c r="K99" s="55" t="s">
        <v>223</v>
      </c>
      <c r="L99" s="55" t="s">
        <v>312</v>
      </c>
      <c r="M99" s="55" t="s">
        <v>313</v>
      </c>
      <c r="N99" s="55" t="s">
        <v>314</v>
      </c>
      <c r="O99" s="56">
        <v>0</v>
      </c>
      <c r="P99" s="56">
        <v>0</v>
      </c>
      <c r="Q99" s="56">
        <v>0</v>
      </c>
      <c r="R99" s="56">
        <v>0</v>
      </c>
      <c r="S99" s="57" t="s">
        <v>1641</v>
      </c>
      <c r="T99" s="56">
        <v>0</v>
      </c>
      <c r="U99" s="58" t="s">
        <v>315</v>
      </c>
      <c r="V99" s="59" t="s">
        <v>1642</v>
      </c>
      <c r="W99" s="60">
        <f t="shared" ref="W99:W108" si="2">IF(OR(LEFT(I99)="7",LEFT(I99,1)="8"),VALUE(RIGHT(I99,3)),VALUE(RIGHT(I99,4)))</f>
        <v>1100</v>
      </c>
    </row>
    <row r="100" spans="1:25" s="9" customFormat="1" ht="132.75" customHeight="1">
      <c r="A100" s="49">
        <v>6</v>
      </c>
      <c r="B100" s="50" t="s">
        <v>135</v>
      </c>
      <c r="C100" s="51" t="s">
        <v>133</v>
      </c>
      <c r="D100" s="51" t="s">
        <v>1033</v>
      </c>
      <c r="E100" s="52">
        <v>1</v>
      </c>
      <c r="F100" s="53">
        <v>715</v>
      </c>
      <c r="G100" s="54" t="s">
        <v>555</v>
      </c>
      <c r="H100" s="54" t="s">
        <v>556</v>
      </c>
      <c r="I100" s="86">
        <v>20050671501393</v>
      </c>
      <c r="J100" s="55" t="s">
        <v>557</v>
      </c>
      <c r="K100" s="55" t="s">
        <v>1139</v>
      </c>
      <c r="L100" s="55" t="s">
        <v>312</v>
      </c>
      <c r="M100" s="55" t="s">
        <v>313</v>
      </c>
      <c r="N100" s="55" t="s">
        <v>314</v>
      </c>
      <c r="O100" s="56">
        <v>20704.03</v>
      </c>
      <c r="P100" s="56">
        <v>6000000</v>
      </c>
      <c r="Q100" s="56">
        <v>0</v>
      </c>
      <c r="R100" s="56">
        <v>1065880.07</v>
      </c>
      <c r="S100" s="57" t="s">
        <v>1643</v>
      </c>
      <c r="T100" s="56">
        <v>4954823.96</v>
      </c>
      <c r="U100" s="58" t="s">
        <v>315</v>
      </c>
      <c r="V100" s="59" t="s">
        <v>1644</v>
      </c>
      <c r="W100" s="60">
        <f t="shared" si="2"/>
        <v>1393</v>
      </c>
    </row>
    <row r="101" spans="1:25" s="9" customFormat="1" ht="98.25" customHeight="1">
      <c r="A101" s="49">
        <v>6</v>
      </c>
      <c r="B101" s="50" t="s">
        <v>135</v>
      </c>
      <c r="C101" s="51" t="s">
        <v>133</v>
      </c>
      <c r="D101" s="51" t="s">
        <v>1033</v>
      </c>
      <c r="E101" s="52">
        <v>1</v>
      </c>
      <c r="F101" s="53" t="s">
        <v>888</v>
      </c>
      <c r="G101" s="54" t="s">
        <v>69</v>
      </c>
      <c r="H101" s="54" t="s">
        <v>1040</v>
      </c>
      <c r="I101" s="86" t="s">
        <v>72</v>
      </c>
      <c r="J101" s="55" t="s">
        <v>73</v>
      </c>
      <c r="K101" s="55" t="s">
        <v>1140</v>
      </c>
      <c r="L101" s="55" t="s">
        <v>312</v>
      </c>
      <c r="M101" s="55" t="s">
        <v>892</v>
      </c>
      <c r="N101" s="55" t="s">
        <v>314</v>
      </c>
      <c r="O101" s="56">
        <v>198940.31</v>
      </c>
      <c r="P101" s="56">
        <v>0</v>
      </c>
      <c r="Q101" s="56">
        <v>4061.67</v>
      </c>
      <c r="R101" s="56">
        <v>539.15</v>
      </c>
      <c r="S101" s="57" t="s">
        <v>1645</v>
      </c>
      <c r="T101" s="56">
        <v>202462.83</v>
      </c>
      <c r="U101" s="58" t="s">
        <v>315</v>
      </c>
      <c r="V101" s="59" t="s">
        <v>1259</v>
      </c>
      <c r="W101" s="60">
        <f t="shared" si="2"/>
        <v>192</v>
      </c>
    </row>
    <row r="102" spans="1:25" s="9" customFormat="1" ht="95.25" customHeight="1">
      <c r="A102" s="49">
        <v>6</v>
      </c>
      <c r="B102" s="50" t="s">
        <v>135</v>
      </c>
      <c r="C102" s="51" t="s">
        <v>133</v>
      </c>
      <c r="D102" s="51" t="s">
        <v>1033</v>
      </c>
      <c r="E102" s="52">
        <v>1</v>
      </c>
      <c r="F102" s="53" t="s">
        <v>179</v>
      </c>
      <c r="G102" s="54" t="s">
        <v>180</v>
      </c>
      <c r="H102" s="54" t="s">
        <v>1646</v>
      </c>
      <c r="I102" s="86" t="s">
        <v>1647</v>
      </c>
      <c r="J102" s="55" t="s">
        <v>1648</v>
      </c>
      <c r="K102" s="55" t="s">
        <v>1649</v>
      </c>
      <c r="L102" s="55" t="s">
        <v>927</v>
      </c>
      <c r="M102" s="55" t="s">
        <v>1264</v>
      </c>
      <c r="N102" s="55" t="s">
        <v>314</v>
      </c>
      <c r="O102" s="56"/>
      <c r="P102" s="56">
        <v>0</v>
      </c>
      <c r="Q102" s="56">
        <v>0</v>
      </c>
      <c r="R102" s="56">
        <v>0</v>
      </c>
      <c r="S102" s="57" t="s">
        <v>1650</v>
      </c>
      <c r="T102" s="56">
        <v>0.01</v>
      </c>
      <c r="U102" s="58" t="s">
        <v>893</v>
      </c>
      <c r="V102" s="59" t="s">
        <v>1651</v>
      </c>
      <c r="W102" s="60">
        <f t="shared" si="2"/>
        <v>1546</v>
      </c>
    </row>
    <row r="103" spans="1:25" s="9" customFormat="1" ht="132.75" customHeight="1">
      <c r="A103" s="49">
        <v>6</v>
      </c>
      <c r="B103" s="50" t="s">
        <v>135</v>
      </c>
      <c r="C103" s="51" t="s">
        <v>133</v>
      </c>
      <c r="D103" s="51" t="s">
        <v>1033</v>
      </c>
      <c r="E103" s="52">
        <v>1</v>
      </c>
      <c r="F103" s="53" t="s">
        <v>179</v>
      </c>
      <c r="G103" s="54" t="s">
        <v>180</v>
      </c>
      <c r="H103" s="54" t="s">
        <v>181</v>
      </c>
      <c r="I103" s="86" t="s">
        <v>182</v>
      </c>
      <c r="J103" s="55" t="s">
        <v>183</v>
      </c>
      <c r="K103" s="55" t="s">
        <v>1141</v>
      </c>
      <c r="L103" s="55" t="s">
        <v>927</v>
      </c>
      <c r="M103" s="55" t="s">
        <v>1045</v>
      </c>
      <c r="N103" s="55" t="s">
        <v>314</v>
      </c>
      <c r="O103" s="56">
        <v>244174869.59999999</v>
      </c>
      <c r="P103" s="56">
        <v>96204041.239999995</v>
      </c>
      <c r="Q103" s="56">
        <v>104526.45</v>
      </c>
      <c r="R103" s="56">
        <v>1034872.99</v>
      </c>
      <c r="S103" s="57" t="s">
        <v>1652</v>
      </c>
      <c r="T103" s="56">
        <v>709818664</v>
      </c>
      <c r="U103" s="58" t="s">
        <v>893</v>
      </c>
      <c r="V103" s="59" t="s">
        <v>1653</v>
      </c>
      <c r="W103" s="60">
        <f t="shared" si="2"/>
        <v>1473</v>
      </c>
    </row>
    <row r="104" spans="1:25" s="9" customFormat="1" ht="172.5" customHeight="1">
      <c r="A104" s="49">
        <v>6</v>
      </c>
      <c r="B104" s="50" t="s">
        <v>135</v>
      </c>
      <c r="C104" s="51" t="s">
        <v>133</v>
      </c>
      <c r="D104" s="51" t="s">
        <v>1033</v>
      </c>
      <c r="E104" s="52">
        <v>1</v>
      </c>
      <c r="F104" s="53" t="s">
        <v>179</v>
      </c>
      <c r="G104" s="54" t="s">
        <v>180</v>
      </c>
      <c r="H104" s="54" t="s">
        <v>1260</v>
      </c>
      <c r="I104" s="86" t="s">
        <v>1261</v>
      </c>
      <c r="J104" s="55" t="s">
        <v>1262</v>
      </c>
      <c r="K104" s="55" t="s">
        <v>1263</v>
      </c>
      <c r="L104" s="55" t="s">
        <v>927</v>
      </c>
      <c r="M104" s="55" t="s">
        <v>1264</v>
      </c>
      <c r="N104" s="55" t="s">
        <v>314</v>
      </c>
      <c r="O104" s="56">
        <v>50217381.619999997</v>
      </c>
      <c r="P104" s="56">
        <v>0</v>
      </c>
      <c r="Q104" s="56">
        <v>36387.29</v>
      </c>
      <c r="R104" s="56">
        <v>170387.68</v>
      </c>
      <c r="S104" s="57" t="s">
        <v>1654</v>
      </c>
      <c r="T104" s="56">
        <v>143059872</v>
      </c>
      <c r="U104" s="58" t="s">
        <v>893</v>
      </c>
      <c r="V104" s="59" t="s">
        <v>1655</v>
      </c>
      <c r="W104" s="60">
        <f t="shared" si="2"/>
        <v>1535</v>
      </c>
    </row>
    <row r="105" spans="1:25" s="9" customFormat="1" ht="147.75" customHeight="1">
      <c r="A105" s="49">
        <v>6</v>
      </c>
      <c r="B105" s="50" t="s">
        <v>135</v>
      </c>
      <c r="C105" s="51" t="s">
        <v>133</v>
      </c>
      <c r="D105" s="51" t="s">
        <v>1033</v>
      </c>
      <c r="E105" s="52">
        <v>1</v>
      </c>
      <c r="F105" s="53" t="s">
        <v>179</v>
      </c>
      <c r="G105" s="54" t="s">
        <v>180</v>
      </c>
      <c r="H105" s="54" t="s">
        <v>1142</v>
      </c>
      <c r="I105" s="86" t="s">
        <v>1143</v>
      </c>
      <c r="J105" s="55" t="s">
        <v>1144</v>
      </c>
      <c r="K105" s="55" t="s">
        <v>1145</v>
      </c>
      <c r="L105" s="55" t="s">
        <v>927</v>
      </c>
      <c r="M105" s="55" t="s">
        <v>1045</v>
      </c>
      <c r="N105" s="55" t="s">
        <v>314</v>
      </c>
      <c r="O105" s="56">
        <v>73086382.230000004</v>
      </c>
      <c r="P105" s="56">
        <v>4443767.6500000004</v>
      </c>
      <c r="Q105" s="56">
        <v>141394.51</v>
      </c>
      <c r="R105" s="56">
        <v>0</v>
      </c>
      <c r="S105" s="57" t="s">
        <v>1656</v>
      </c>
      <c r="T105" s="56">
        <v>235514284</v>
      </c>
      <c r="U105" s="58" t="s">
        <v>893</v>
      </c>
      <c r="V105" s="59" t="s">
        <v>1657</v>
      </c>
      <c r="W105" s="60">
        <f t="shared" si="2"/>
        <v>1505</v>
      </c>
    </row>
    <row r="106" spans="1:25" s="9" customFormat="1" ht="202.5" customHeight="1">
      <c r="A106" s="49">
        <v>6</v>
      </c>
      <c r="B106" s="50" t="s">
        <v>135</v>
      </c>
      <c r="C106" s="51" t="s">
        <v>133</v>
      </c>
      <c r="D106" s="51" t="s">
        <v>1033</v>
      </c>
      <c r="E106" s="52">
        <v>1</v>
      </c>
      <c r="F106" s="53" t="s">
        <v>179</v>
      </c>
      <c r="G106" s="54" t="s">
        <v>180</v>
      </c>
      <c r="H106" s="54" t="s">
        <v>1214</v>
      </c>
      <c r="I106" s="86" t="s">
        <v>1215</v>
      </c>
      <c r="J106" s="55" t="s">
        <v>1216</v>
      </c>
      <c r="K106" s="55" t="s">
        <v>1217</v>
      </c>
      <c r="L106" s="55" t="s">
        <v>927</v>
      </c>
      <c r="M106" s="55" t="s">
        <v>1105</v>
      </c>
      <c r="N106" s="55" t="s">
        <v>314</v>
      </c>
      <c r="O106" s="56">
        <v>1850238.47</v>
      </c>
      <c r="P106" s="56">
        <v>1204.78</v>
      </c>
      <c r="Q106" s="56">
        <v>35069.61</v>
      </c>
      <c r="R106" s="56">
        <v>0</v>
      </c>
      <c r="S106" s="57" t="s">
        <v>1658</v>
      </c>
      <c r="T106" s="56">
        <v>1886512.86</v>
      </c>
      <c r="U106" s="58" t="s">
        <v>893</v>
      </c>
      <c r="V106" s="59" t="s">
        <v>1451</v>
      </c>
      <c r="W106" s="60">
        <f t="shared" si="2"/>
        <v>1519</v>
      </c>
    </row>
    <row r="107" spans="1:25" s="9" customFormat="1" ht="132.75" customHeight="1">
      <c r="A107" s="49">
        <v>6</v>
      </c>
      <c r="B107" s="50" t="s">
        <v>135</v>
      </c>
      <c r="C107" s="51" t="s">
        <v>133</v>
      </c>
      <c r="D107" s="51" t="s">
        <v>1033</v>
      </c>
      <c r="E107" s="52">
        <v>1</v>
      </c>
      <c r="F107" s="53" t="s">
        <v>1133</v>
      </c>
      <c r="G107" s="54" t="s">
        <v>1134</v>
      </c>
      <c r="H107" s="54" t="s">
        <v>683</v>
      </c>
      <c r="I107" s="86" t="s">
        <v>538</v>
      </c>
      <c r="J107" s="55" t="s">
        <v>291</v>
      </c>
      <c r="K107" s="55" t="s">
        <v>682</v>
      </c>
      <c r="L107" s="55" t="s">
        <v>312</v>
      </c>
      <c r="M107" s="55" t="s">
        <v>872</v>
      </c>
      <c r="N107" s="55" t="s">
        <v>314</v>
      </c>
      <c r="O107" s="56">
        <v>275349.59999999998</v>
      </c>
      <c r="P107" s="56">
        <v>0</v>
      </c>
      <c r="Q107" s="56">
        <v>0</v>
      </c>
      <c r="R107" s="56">
        <v>0</v>
      </c>
      <c r="S107" s="57" t="s">
        <v>1659</v>
      </c>
      <c r="T107" s="56">
        <v>275349.59999999998</v>
      </c>
      <c r="U107" s="58" t="s">
        <v>315</v>
      </c>
      <c r="V107" s="59" t="s">
        <v>1492</v>
      </c>
      <c r="W107" s="60">
        <f t="shared" si="2"/>
        <v>1389</v>
      </c>
    </row>
    <row r="108" spans="1:25" s="9" customFormat="1" ht="132.75" customHeight="1">
      <c r="A108" s="49">
        <v>6</v>
      </c>
      <c r="B108" s="50" t="s">
        <v>135</v>
      </c>
      <c r="C108" s="51" t="s">
        <v>133</v>
      </c>
      <c r="D108" s="51" t="s">
        <v>1033</v>
      </c>
      <c r="E108" s="52">
        <v>1</v>
      </c>
      <c r="F108" s="53" t="s">
        <v>933</v>
      </c>
      <c r="G108" s="54" t="s">
        <v>934</v>
      </c>
      <c r="H108" s="54" t="s">
        <v>23</v>
      </c>
      <c r="I108" s="86" t="s">
        <v>24</v>
      </c>
      <c r="J108" s="55" t="s">
        <v>25</v>
      </c>
      <c r="K108" s="55" t="s">
        <v>1018</v>
      </c>
      <c r="L108" s="55" t="s">
        <v>927</v>
      </c>
      <c r="M108" s="55" t="s">
        <v>173</v>
      </c>
      <c r="N108" s="55" t="s">
        <v>314</v>
      </c>
      <c r="O108" s="56">
        <v>0</v>
      </c>
      <c r="P108" s="56">
        <v>0</v>
      </c>
      <c r="Q108" s="56">
        <v>0</v>
      </c>
      <c r="R108" s="56">
        <v>0</v>
      </c>
      <c r="S108" s="57" t="s">
        <v>1660</v>
      </c>
      <c r="T108" s="56">
        <v>0</v>
      </c>
      <c r="U108" s="58" t="s">
        <v>893</v>
      </c>
      <c r="V108" s="59" t="s">
        <v>1661</v>
      </c>
      <c r="W108" s="60">
        <f t="shared" si="2"/>
        <v>1483</v>
      </c>
    </row>
    <row r="109" spans="1:25" s="41" customFormat="1" ht="20.25" customHeight="1" outlineLevel="1">
      <c r="A109" s="74"/>
      <c r="B109" s="95" t="s">
        <v>385</v>
      </c>
      <c r="C109" s="96"/>
      <c r="D109" s="96"/>
      <c r="E109" s="75">
        <f>SUBTOTAL(9,E110:E122)</f>
        <v>11</v>
      </c>
      <c r="F109" s="76"/>
      <c r="G109" s="76"/>
      <c r="H109" s="76"/>
      <c r="I109" s="89"/>
      <c r="J109" s="76"/>
      <c r="K109" s="76"/>
      <c r="L109" s="76"/>
      <c r="M109" s="76"/>
      <c r="N109" s="76"/>
      <c r="O109" s="78"/>
      <c r="P109" s="78"/>
      <c r="Q109" s="78"/>
      <c r="R109" s="78"/>
      <c r="S109" s="76"/>
      <c r="T109" s="78"/>
      <c r="U109" s="76"/>
      <c r="V109" s="79"/>
      <c r="W109" s="77"/>
      <c r="Y109" s="9"/>
    </row>
    <row r="110" spans="1:25" s="48" customFormat="1" ht="20.25" customHeight="1" outlineLevel="2">
      <c r="A110" s="42"/>
      <c r="B110" s="91" t="s">
        <v>383</v>
      </c>
      <c r="C110" s="92"/>
      <c r="D110" s="92"/>
      <c r="E110" s="43">
        <f>SUBTOTAL(9,E111:E120)</f>
        <v>10</v>
      </c>
      <c r="F110" s="44"/>
      <c r="G110" s="44"/>
      <c r="H110" s="44"/>
      <c r="I110" s="85"/>
      <c r="J110" s="44"/>
      <c r="K110" s="44"/>
      <c r="L110" s="44"/>
      <c r="M110" s="44"/>
      <c r="N110" s="44"/>
      <c r="O110" s="46"/>
      <c r="P110" s="46"/>
      <c r="Q110" s="46"/>
      <c r="R110" s="46"/>
      <c r="S110" s="44"/>
      <c r="T110" s="46"/>
      <c r="U110" s="44"/>
      <c r="V110" s="47"/>
      <c r="W110" s="45"/>
      <c r="Y110" s="9"/>
    </row>
    <row r="111" spans="1:25" s="9" customFormat="1" ht="162" customHeight="1">
      <c r="A111" s="49">
        <v>6</v>
      </c>
      <c r="B111" s="50" t="s">
        <v>135</v>
      </c>
      <c r="C111" s="51" t="s">
        <v>88</v>
      </c>
      <c r="D111" s="51" t="s">
        <v>263</v>
      </c>
      <c r="E111" s="52">
        <v>1</v>
      </c>
      <c r="F111" s="53">
        <v>210</v>
      </c>
      <c r="G111" s="54" t="s">
        <v>889</v>
      </c>
      <c r="H111" s="54" t="s">
        <v>1171</v>
      </c>
      <c r="I111" s="86" t="s">
        <v>890</v>
      </c>
      <c r="J111" s="55" t="s">
        <v>292</v>
      </c>
      <c r="K111" s="55" t="s">
        <v>891</v>
      </c>
      <c r="L111" s="55" t="s">
        <v>312</v>
      </c>
      <c r="M111" s="55" t="s">
        <v>892</v>
      </c>
      <c r="N111" s="55" t="s">
        <v>314</v>
      </c>
      <c r="O111" s="56">
        <v>0</v>
      </c>
      <c r="P111" s="56">
        <v>0</v>
      </c>
      <c r="Q111" s="56">
        <v>0</v>
      </c>
      <c r="R111" s="56">
        <v>0</v>
      </c>
      <c r="S111" s="57" t="s">
        <v>1662</v>
      </c>
      <c r="T111" s="56">
        <v>4073161.56</v>
      </c>
      <c r="U111" s="58" t="s">
        <v>893</v>
      </c>
      <c r="V111" s="59" t="s">
        <v>1663</v>
      </c>
      <c r="W111" s="60">
        <f t="shared" ref="W111:W120" si="3">IF(OR(LEFT(I111)="7",LEFT(I111,1)="8"),VALUE(RIGHT(I111,3)),VALUE(RIGHT(I111,4)))</f>
        <v>54</v>
      </c>
    </row>
    <row r="112" spans="1:25" s="9" customFormat="1" ht="113.25" customHeight="1">
      <c r="A112" s="49">
        <v>6</v>
      </c>
      <c r="B112" s="50" t="s">
        <v>135</v>
      </c>
      <c r="C112" s="51" t="s">
        <v>88</v>
      </c>
      <c r="D112" s="51" t="s">
        <v>263</v>
      </c>
      <c r="E112" s="52">
        <v>1</v>
      </c>
      <c r="F112" s="53">
        <v>210</v>
      </c>
      <c r="G112" s="54" t="s">
        <v>889</v>
      </c>
      <c r="H112" s="54" t="s">
        <v>912</v>
      </c>
      <c r="I112" s="86" t="s">
        <v>300</v>
      </c>
      <c r="J112" s="55" t="s">
        <v>1085</v>
      </c>
      <c r="K112" s="55" t="s">
        <v>1146</v>
      </c>
      <c r="L112" s="55" t="s">
        <v>312</v>
      </c>
      <c r="M112" s="55" t="s">
        <v>892</v>
      </c>
      <c r="N112" s="55" t="s">
        <v>314</v>
      </c>
      <c r="O112" s="56">
        <v>0</v>
      </c>
      <c r="P112" s="56">
        <v>0</v>
      </c>
      <c r="Q112" s="56">
        <v>0</v>
      </c>
      <c r="R112" s="56">
        <v>0</v>
      </c>
      <c r="S112" s="57" t="s">
        <v>1664</v>
      </c>
      <c r="T112" s="56">
        <v>0</v>
      </c>
      <c r="U112" s="58" t="s">
        <v>893</v>
      </c>
      <c r="V112" s="59" t="s">
        <v>1265</v>
      </c>
      <c r="W112" s="60">
        <f t="shared" si="3"/>
        <v>66</v>
      </c>
    </row>
    <row r="113" spans="1:25" s="9" customFormat="1" ht="118.5" customHeight="1">
      <c r="A113" s="49">
        <v>6</v>
      </c>
      <c r="B113" s="50" t="s">
        <v>135</v>
      </c>
      <c r="C113" s="51" t="s">
        <v>88</v>
      </c>
      <c r="D113" s="51" t="s">
        <v>263</v>
      </c>
      <c r="E113" s="52">
        <v>1</v>
      </c>
      <c r="F113" s="53">
        <v>210</v>
      </c>
      <c r="G113" s="54" t="s">
        <v>889</v>
      </c>
      <c r="H113" s="54" t="s">
        <v>889</v>
      </c>
      <c r="I113" s="86" t="s">
        <v>301</v>
      </c>
      <c r="J113" s="55" t="s">
        <v>302</v>
      </c>
      <c r="K113" s="55" t="s">
        <v>1011</v>
      </c>
      <c r="L113" s="55" t="s">
        <v>312</v>
      </c>
      <c r="M113" s="55" t="s">
        <v>313</v>
      </c>
      <c r="N113" s="55" t="s">
        <v>880</v>
      </c>
      <c r="O113" s="56">
        <v>0</v>
      </c>
      <c r="P113" s="56">
        <v>0</v>
      </c>
      <c r="Q113" s="56">
        <v>0</v>
      </c>
      <c r="R113" s="56">
        <v>0</v>
      </c>
      <c r="S113" s="57" t="s">
        <v>1665</v>
      </c>
      <c r="T113" s="56">
        <v>303181.40000000002</v>
      </c>
      <c r="U113" s="58" t="s">
        <v>893</v>
      </c>
      <c r="V113" s="59" t="s">
        <v>1666</v>
      </c>
      <c r="W113" s="60">
        <f t="shared" si="3"/>
        <v>91</v>
      </c>
    </row>
    <row r="114" spans="1:25" s="9" customFormat="1" ht="114" customHeight="1">
      <c r="A114" s="49">
        <v>6</v>
      </c>
      <c r="B114" s="50" t="s">
        <v>135</v>
      </c>
      <c r="C114" s="51" t="s">
        <v>88</v>
      </c>
      <c r="D114" s="51" t="s">
        <v>263</v>
      </c>
      <c r="E114" s="52">
        <v>1</v>
      </c>
      <c r="F114" s="53">
        <v>210</v>
      </c>
      <c r="G114" s="54" t="s">
        <v>889</v>
      </c>
      <c r="H114" s="54" t="s">
        <v>889</v>
      </c>
      <c r="I114" s="86" t="s">
        <v>303</v>
      </c>
      <c r="J114" s="55" t="s">
        <v>304</v>
      </c>
      <c r="K114" s="55" t="s">
        <v>305</v>
      </c>
      <c r="L114" s="55" t="s">
        <v>312</v>
      </c>
      <c r="M114" s="55" t="s">
        <v>313</v>
      </c>
      <c r="N114" s="55" t="s">
        <v>314</v>
      </c>
      <c r="O114" s="56">
        <v>0</v>
      </c>
      <c r="P114" s="56">
        <v>0</v>
      </c>
      <c r="Q114" s="56">
        <v>0</v>
      </c>
      <c r="R114" s="56">
        <v>0</v>
      </c>
      <c r="S114" s="57" t="s">
        <v>1667</v>
      </c>
      <c r="T114" s="56">
        <v>10815811.970000001</v>
      </c>
      <c r="U114" s="58" t="s">
        <v>893</v>
      </c>
      <c r="V114" s="59" t="s">
        <v>1668</v>
      </c>
      <c r="W114" s="60">
        <f t="shared" si="3"/>
        <v>151</v>
      </c>
    </row>
    <row r="115" spans="1:25" s="9" customFormat="1" ht="118.5" customHeight="1">
      <c r="A115" s="49">
        <v>6</v>
      </c>
      <c r="B115" s="50" t="s">
        <v>135</v>
      </c>
      <c r="C115" s="51" t="s">
        <v>88</v>
      </c>
      <c r="D115" s="51" t="s">
        <v>263</v>
      </c>
      <c r="E115" s="52">
        <v>1</v>
      </c>
      <c r="F115" s="53">
        <v>212</v>
      </c>
      <c r="G115" s="54" t="s">
        <v>296</v>
      </c>
      <c r="H115" s="54" t="s">
        <v>912</v>
      </c>
      <c r="I115" s="86" t="s">
        <v>723</v>
      </c>
      <c r="J115" s="55" t="s">
        <v>724</v>
      </c>
      <c r="K115" s="55" t="s">
        <v>1084</v>
      </c>
      <c r="L115" s="55" t="s">
        <v>312</v>
      </c>
      <c r="M115" s="55" t="s">
        <v>892</v>
      </c>
      <c r="N115" s="55" t="s">
        <v>314</v>
      </c>
      <c r="O115" s="56">
        <v>0</v>
      </c>
      <c r="P115" s="56">
        <v>0</v>
      </c>
      <c r="Q115" s="56">
        <v>0</v>
      </c>
      <c r="R115" s="56">
        <v>0</v>
      </c>
      <c r="S115" s="57" t="s">
        <v>1669</v>
      </c>
      <c r="T115" s="56">
        <v>0</v>
      </c>
      <c r="U115" s="58" t="s">
        <v>893</v>
      </c>
      <c r="V115" s="59" t="s">
        <v>1266</v>
      </c>
      <c r="W115" s="60">
        <f t="shared" si="3"/>
        <v>189</v>
      </c>
    </row>
    <row r="116" spans="1:25" s="9" customFormat="1" ht="158.25" customHeight="1">
      <c r="A116" s="49">
        <v>6</v>
      </c>
      <c r="B116" s="50" t="s">
        <v>135</v>
      </c>
      <c r="C116" s="51" t="s">
        <v>88</v>
      </c>
      <c r="D116" s="51" t="s">
        <v>263</v>
      </c>
      <c r="E116" s="52">
        <v>1</v>
      </c>
      <c r="F116" s="53">
        <v>213</v>
      </c>
      <c r="G116" s="54" t="s">
        <v>1014</v>
      </c>
      <c r="H116" s="54" t="s">
        <v>1014</v>
      </c>
      <c r="I116" s="86">
        <v>20090621301517</v>
      </c>
      <c r="J116" s="55" t="s">
        <v>1205</v>
      </c>
      <c r="K116" s="55" t="s">
        <v>1218</v>
      </c>
      <c r="L116" s="55" t="s">
        <v>713</v>
      </c>
      <c r="M116" s="55" t="s">
        <v>1164</v>
      </c>
      <c r="N116" s="55" t="s">
        <v>314</v>
      </c>
      <c r="O116" s="56">
        <v>3484518.33</v>
      </c>
      <c r="P116" s="56">
        <v>0</v>
      </c>
      <c r="Q116" s="56">
        <v>57961.43</v>
      </c>
      <c r="R116" s="56">
        <v>3408479.97</v>
      </c>
      <c r="S116" s="57" t="s">
        <v>1670</v>
      </c>
      <c r="T116" s="56">
        <v>133999.79</v>
      </c>
      <c r="U116" s="58" t="s">
        <v>315</v>
      </c>
      <c r="V116" s="59" t="s">
        <v>1493</v>
      </c>
      <c r="W116" s="60">
        <f t="shared" si="3"/>
        <v>1517</v>
      </c>
    </row>
    <row r="117" spans="1:25" s="9" customFormat="1" ht="195" customHeight="1">
      <c r="A117" s="49">
        <v>6</v>
      </c>
      <c r="B117" s="50" t="s">
        <v>135</v>
      </c>
      <c r="C117" s="51" t="s">
        <v>88</v>
      </c>
      <c r="D117" s="51" t="s">
        <v>263</v>
      </c>
      <c r="E117" s="52">
        <v>1</v>
      </c>
      <c r="F117" s="53">
        <v>215</v>
      </c>
      <c r="G117" s="54" t="s">
        <v>718</v>
      </c>
      <c r="H117" s="54" t="s">
        <v>912</v>
      </c>
      <c r="I117" s="86">
        <v>20080621501486</v>
      </c>
      <c r="J117" s="55" t="s">
        <v>913</v>
      </c>
      <c r="K117" s="55" t="s">
        <v>354</v>
      </c>
      <c r="L117" s="55" t="s">
        <v>312</v>
      </c>
      <c r="M117" s="55" t="s">
        <v>773</v>
      </c>
      <c r="N117" s="55" t="s">
        <v>314</v>
      </c>
      <c r="O117" s="56">
        <v>5403925591.2200003</v>
      </c>
      <c r="P117" s="56">
        <v>-10912884.34</v>
      </c>
      <c r="Q117" s="56">
        <v>31836231.170000002</v>
      </c>
      <c r="R117" s="56">
        <v>245266416.37</v>
      </c>
      <c r="S117" s="57" t="s">
        <v>1671</v>
      </c>
      <c r="T117" s="56">
        <v>5179582521.6800003</v>
      </c>
      <c r="U117" s="58" t="s">
        <v>315</v>
      </c>
      <c r="V117" s="59" t="s">
        <v>1672</v>
      </c>
      <c r="W117" s="60">
        <f t="shared" si="3"/>
        <v>1486</v>
      </c>
    </row>
    <row r="118" spans="1:25" s="9" customFormat="1" ht="118.5" customHeight="1">
      <c r="A118" s="49">
        <v>6</v>
      </c>
      <c r="B118" s="50" t="s">
        <v>135</v>
      </c>
      <c r="C118" s="51" t="s">
        <v>88</v>
      </c>
      <c r="D118" s="51" t="s">
        <v>263</v>
      </c>
      <c r="E118" s="52">
        <v>1</v>
      </c>
      <c r="F118" s="53">
        <v>411</v>
      </c>
      <c r="G118" s="54" t="s">
        <v>924</v>
      </c>
      <c r="H118" s="54" t="s">
        <v>924</v>
      </c>
      <c r="I118" s="86">
        <v>20090641101502</v>
      </c>
      <c r="J118" s="55" t="s">
        <v>1427</v>
      </c>
      <c r="K118" s="55" t="s">
        <v>232</v>
      </c>
      <c r="L118" s="55" t="s">
        <v>312</v>
      </c>
      <c r="M118" s="55" t="s">
        <v>313</v>
      </c>
      <c r="N118" s="55" t="s">
        <v>467</v>
      </c>
      <c r="O118" s="56">
        <v>25737048916.900002</v>
      </c>
      <c r="P118" s="56">
        <v>0</v>
      </c>
      <c r="Q118" s="56">
        <v>683984097.88999999</v>
      </c>
      <c r="R118" s="56">
        <v>0</v>
      </c>
      <c r="S118" s="57" t="s">
        <v>1673</v>
      </c>
      <c r="T118" s="56">
        <v>26421033014.790001</v>
      </c>
      <c r="U118" s="58" t="s">
        <v>315</v>
      </c>
      <c r="V118" s="59" t="s">
        <v>1267</v>
      </c>
      <c r="W118" s="60">
        <f t="shared" si="3"/>
        <v>1502</v>
      </c>
    </row>
    <row r="119" spans="1:25" s="9" customFormat="1" ht="79.5" customHeight="1">
      <c r="A119" s="49">
        <v>6</v>
      </c>
      <c r="B119" s="50" t="s">
        <v>135</v>
      </c>
      <c r="C119" s="51" t="s">
        <v>88</v>
      </c>
      <c r="D119" s="51" t="s">
        <v>263</v>
      </c>
      <c r="E119" s="52">
        <v>1</v>
      </c>
      <c r="F119" s="53" t="s">
        <v>1099</v>
      </c>
      <c r="G119" s="54" t="s">
        <v>1100</v>
      </c>
      <c r="H119" s="54" t="s">
        <v>1100</v>
      </c>
      <c r="I119" s="86" t="s">
        <v>326</v>
      </c>
      <c r="J119" s="55" t="s">
        <v>327</v>
      </c>
      <c r="K119" s="55" t="s">
        <v>328</v>
      </c>
      <c r="L119" s="55" t="s">
        <v>312</v>
      </c>
      <c r="M119" s="55" t="s">
        <v>516</v>
      </c>
      <c r="N119" s="55" t="s">
        <v>314</v>
      </c>
      <c r="O119" s="56">
        <v>19107108.760000002</v>
      </c>
      <c r="P119" s="56">
        <v>0</v>
      </c>
      <c r="Q119" s="56">
        <v>276602.21000000002</v>
      </c>
      <c r="R119" s="56">
        <v>7360490.8600000003</v>
      </c>
      <c r="S119" s="57" t="s">
        <v>1674</v>
      </c>
      <c r="T119" s="56">
        <v>12023220.109999999</v>
      </c>
      <c r="U119" s="58" t="s">
        <v>315</v>
      </c>
      <c r="V119" s="59" t="s">
        <v>1675</v>
      </c>
      <c r="W119" s="60">
        <f t="shared" si="3"/>
        <v>1509</v>
      </c>
    </row>
    <row r="120" spans="1:25" s="9" customFormat="1" ht="100.5" customHeight="1">
      <c r="A120" s="49">
        <v>6</v>
      </c>
      <c r="B120" s="50" t="s">
        <v>135</v>
      </c>
      <c r="C120" s="51" t="s">
        <v>88</v>
      </c>
      <c r="D120" s="51" t="s">
        <v>263</v>
      </c>
      <c r="E120" s="52">
        <v>1</v>
      </c>
      <c r="F120" s="53" t="s">
        <v>299</v>
      </c>
      <c r="G120" s="54" t="s">
        <v>908</v>
      </c>
      <c r="H120" s="54" t="s">
        <v>908</v>
      </c>
      <c r="I120" s="86" t="s">
        <v>1132</v>
      </c>
      <c r="J120" s="55" t="s">
        <v>26</v>
      </c>
      <c r="K120" s="55" t="s">
        <v>27</v>
      </c>
      <c r="L120" s="55" t="s">
        <v>312</v>
      </c>
      <c r="M120" s="55" t="s">
        <v>313</v>
      </c>
      <c r="N120" s="55" t="s">
        <v>314</v>
      </c>
      <c r="O120" s="56">
        <v>11475692.029999999</v>
      </c>
      <c r="P120" s="56">
        <v>0</v>
      </c>
      <c r="Q120" s="56">
        <v>0</v>
      </c>
      <c r="R120" s="56">
        <v>0</v>
      </c>
      <c r="S120" s="57" t="s">
        <v>1676</v>
      </c>
      <c r="T120" s="56">
        <v>11475692.029999999</v>
      </c>
      <c r="U120" s="58" t="s">
        <v>893</v>
      </c>
      <c r="V120" s="59" t="s">
        <v>1677</v>
      </c>
      <c r="W120" s="60">
        <f t="shared" si="3"/>
        <v>368</v>
      </c>
    </row>
    <row r="121" spans="1:25" s="48" customFormat="1" ht="20.25" customHeight="1" outlineLevel="2">
      <c r="A121" s="68"/>
      <c r="B121" s="93" t="s">
        <v>28</v>
      </c>
      <c r="C121" s="94"/>
      <c r="D121" s="94"/>
      <c r="E121" s="69">
        <f>SUBTOTAL(9,E122:E122)</f>
        <v>1</v>
      </c>
      <c r="F121" s="70"/>
      <c r="G121" s="70"/>
      <c r="H121" s="70"/>
      <c r="I121" s="88"/>
      <c r="J121" s="70"/>
      <c r="K121" s="70"/>
      <c r="L121" s="70"/>
      <c r="M121" s="70"/>
      <c r="N121" s="70"/>
      <c r="O121" s="72"/>
      <c r="P121" s="72"/>
      <c r="Q121" s="72"/>
      <c r="R121" s="72"/>
      <c r="S121" s="70"/>
      <c r="T121" s="72"/>
      <c r="U121" s="70"/>
      <c r="V121" s="73"/>
      <c r="W121" s="71"/>
      <c r="Y121" s="9"/>
    </row>
    <row r="122" spans="1:25" s="9" customFormat="1" ht="77.25" customHeight="1">
      <c r="A122" s="49">
        <v>6</v>
      </c>
      <c r="B122" s="50" t="s">
        <v>135</v>
      </c>
      <c r="C122" s="51" t="s">
        <v>88</v>
      </c>
      <c r="D122" s="51" t="s">
        <v>1033</v>
      </c>
      <c r="E122" s="52">
        <v>1</v>
      </c>
      <c r="F122" s="53" t="s">
        <v>888</v>
      </c>
      <c r="G122" s="54" t="s">
        <v>69</v>
      </c>
      <c r="H122" s="54" t="s">
        <v>491</v>
      </c>
      <c r="I122" s="86" t="s">
        <v>1096</v>
      </c>
      <c r="J122" s="55" t="s">
        <v>1097</v>
      </c>
      <c r="K122" s="55" t="s">
        <v>1098</v>
      </c>
      <c r="L122" s="55" t="s">
        <v>312</v>
      </c>
      <c r="M122" s="55" t="s">
        <v>892</v>
      </c>
      <c r="N122" s="55" t="s">
        <v>314</v>
      </c>
      <c r="O122" s="56">
        <v>0</v>
      </c>
      <c r="P122" s="56">
        <v>0</v>
      </c>
      <c r="Q122" s="56">
        <v>0</v>
      </c>
      <c r="R122" s="56">
        <v>0</v>
      </c>
      <c r="S122" s="57" t="s">
        <v>1678</v>
      </c>
      <c r="T122" s="56">
        <v>0</v>
      </c>
      <c r="U122" s="58" t="s">
        <v>315</v>
      </c>
      <c r="V122" s="59" t="s">
        <v>1268</v>
      </c>
      <c r="W122" s="60">
        <f>IF(OR(LEFT(I122)="7",LEFT(I122,1)="8"),VALUE(RIGHT(I122,3)),VALUE(RIGHT(I122,4)))</f>
        <v>585</v>
      </c>
    </row>
    <row r="123" spans="1:25" s="41" customFormat="1" ht="20.25" customHeight="1" outlineLevel="1">
      <c r="A123" s="74"/>
      <c r="B123" s="95" t="s">
        <v>387</v>
      </c>
      <c r="C123" s="96"/>
      <c r="D123" s="96"/>
      <c r="E123" s="75">
        <f>SUBTOTAL(9,E125:E125)</f>
        <v>1</v>
      </c>
      <c r="F123" s="76"/>
      <c r="G123" s="76"/>
      <c r="H123" s="76"/>
      <c r="I123" s="89"/>
      <c r="J123" s="76"/>
      <c r="K123" s="76"/>
      <c r="L123" s="76"/>
      <c r="M123" s="76"/>
      <c r="N123" s="76"/>
      <c r="O123" s="78"/>
      <c r="P123" s="78"/>
      <c r="Q123" s="78"/>
      <c r="R123" s="78"/>
      <c r="S123" s="76"/>
      <c r="T123" s="78"/>
      <c r="U123" s="76"/>
      <c r="V123" s="79"/>
      <c r="W123" s="77"/>
      <c r="Y123" s="9"/>
    </row>
    <row r="124" spans="1:25" s="48" customFormat="1" ht="20.25" customHeight="1" outlineLevel="2">
      <c r="A124" s="42"/>
      <c r="B124" s="91" t="s">
        <v>383</v>
      </c>
      <c r="C124" s="92"/>
      <c r="D124" s="92"/>
      <c r="E124" s="43">
        <f>SUBTOTAL(9,E125:E125)</f>
        <v>1</v>
      </c>
      <c r="F124" s="44"/>
      <c r="G124" s="44"/>
      <c r="H124" s="44"/>
      <c r="I124" s="85"/>
      <c r="J124" s="44"/>
      <c r="K124" s="44"/>
      <c r="L124" s="44"/>
      <c r="M124" s="44"/>
      <c r="N124" s="44"/>
      <c r="O124" s="46"/>
      <c r="P124" s="46"/>
      <c r="Q124" s="46"/>
      <c r="R124" s="46"/>
      <c r="S124" s="44"/>
      <c r="T124" s="46"/>
      <c r="U124" s="44"/>
      <c r="V124" s="47"/>
      <c r="W124" s="45"/>
      <c r="Y124" s="9"/>
    </row>
    <row r="125" spans="1:25" s="9" customFormat="1" ht="132.75" customHeight="1">
      <c r="A125" s="49">
        <v>6</v>
      </c>
      <c r="B125" s="50" t="s">
        <v>135</v>
      </c>
      <c r="C125" s="51" t="s">
        <v>214</v>
      </c>
      <c r="D125" s="51" t="s">
        <v>263</v>
      </c>
      <c r="E125" s="52">
        <v>1</v>
      </c>
      <c r="F125" s="53" t="s">
        <v>520</v>
      </c>
      <c r="G125" s="54" t="s">
        <v>521</v>
      </c>
      <c r="H125" s="54" t="s">
        <v>521</v>
      </c>
      <c r="I125" s="86" t="s">
        <v>522</v>
      </c>
      <c r="J125" s="55" t="s">
        <v>523</v>
      </c>
      <c r="K125" s="55" t="s">
        <v>524</v>
      </c>
      <c r="L125" s="55" t="s">
        <v>927</v>
      </c>
      <c r="M125" s="55" t="s">
        <v>525</v>
      </c>
      <c r="N125" s="55" t="s">
        <v>314</v>
      </c>
      <c r="O125" s="56">
        <v>9490225161</v>
      </c>
      <c r="P125" s="56">
        <v>14535141501</v>
      </c>
      <c r="Q125" s="56">
        <v>247927064</v>
      </c>
      <c r="R125" s="56">
        <v>12070487611</v>
      </c>
      <c r="S125" s="57" t="s">
        <v>1679</v>
      </c>
      <c r="T125" s="56">
        <v>12202806115</v>
      </c>
      <c r="U125" s="58" t="s">
        <v>893</v>
      </c>
      <c r="V125" s="59" t="s">
        <v>1494</v>
      </c>
      <c r="W125" s="60">
        <f>IF(OR(LEFT(I125)="7",LEFT(I125,1)="8"),VALUE(RIGHT(I125,3)),VALUE(RIGHT(I125,4)))</f>
        <v>1330</v>
      </c>
    </row>
    <row r="126" spans="1:25" s="34" customFormat="1" ht="20.25" customHeight="1" outlineLevel="3">
      <c r="A126" s="61"/>
      <c r="B126" s="99" t="s">
        <v>307</v>
      </c>
      <c r="C126" s="100"/>
      <c r="D126" s="100"/>
      <c r="E126" s="62">
        <f>SUBTOTAL(9,E127:E134)</f>
        <v>4</v>
      </c>
      <c r="F126" s="63"/>
      <c r="G126" s="63"/>
      <c r="H126" s="63"/>
      <c r="I126" s="87"/>
      <c r="J126" s="63"/>
      <c r="K126" s="63"/>
      <c r="L126" s="63"/>
      <c r="M126" s="63"/>
      <c r="N126" s="63"/>
      <c r="O126" s="64"/>
      <c r="P126" s="65"/>
      <c r="Q126" s="65"/>
      <c r="R126" s="65"/>
      <c r="S126" s="63"/>
      <c r="T126" s="65"/>
      <c r="U126" s="63"/>
      <c r="V126" s="66"/>
      <c r="W126" s="67"/>
      <c r="Y126" s="9"/>
    </row>
    <row r="127" spans="1:25" s="41" customFormat="1" ht="20.25" customHeight="1" outlineLevel="1">
      <c r="A127" s="35"/>
      <c r="B127" s="97" t="s">
        <v>899</v>
      </c>
      <c r="C127" s="98" t="s">
        <v>897</v>
      </c>
      <c r="D127" s="98"/>
      <c r="E127" s="36">
        <f>SUBTOTAL(9,E129:E131)</f>
        <v>3</v>
      </c>
      <c r="F127" s="37"/>
      <c r="G127" s="37"/>
      <c r="H127" s="37"/>
      <c r="I127" s="84"/>
      <c r="J127" s="37"/>
      <c r="K127" s="37"/>
      <c r="L127" s="37"/>
      <c r="M127" s="37"/>
      <c r="N127" s="37"/>
      <c r="O127" s="39"/>
      <c r="P127" s="39"/>
      <c r="Q127" s="39"/>
      <c r="R127" s="39"/>
      <c r="S127" s="37"/>
      <c r="T127" s="39"/>
      <c r="U127" s="37"/>
      <c r="V127" s="40"/>
      <c r="W127" s="38"/>
      <c r="Y127" s="9"/>
    </row>
    <row r="128" spans="1:25" s="48" customFormat="1" ht="20.25" customHeight="1" outlineLevel="2">
      <c r="A128" s="42"/>
      <c r="B128" s="91" t="s">
        <v>383</v>
      </c>
      <c r="C128" s="92"/>
      <c r="D128" s="92"/>
      <c r="E128" s="43">
        <f>SUBTOTAL(9,E129:E131)</f>
        <v>3</v>
      </c>
      <c r="F128" s="44"/>
      <c r="G128" s="44"/>
      <c r="H128" s="44"/>
      <c r="I128" s="85"/>
      <c r="J128" s="44"/>
      <c r="K128" s="44"/>
      <c r="L128" s="44"/>
      <c r="M128" s="44"/>
      <c r="N128" s="44"/>
      <c r="O128" s="46"/>
      <c r="P128" s="46"/>
      <c r="Q128" s="46"/>
      <c r="R128" s="46"/>
      <c r="S128" s="44"/>
      <c r="T128" s="46"/>
      <c r="U128" s="44"/>
      <c r="V128" s="47"/>
      <c r="W128" s="45"/>
      <c r="Y128" s="9"/>
    </row>
    <row r="129" spans="1:25" s="9" customFormat="1" ht="132.75" customHeight="1">
      <c r="A129" s="49">
        <v>7</v>
      </c>
      <c r="B129" s="50" t="s">
        <v>307</v>
      </c>
      <c r="C129" s="51" t="s">
        <v>133</v>
      </c>
      <c r="D129" s="51" t="s">
        <v>263</v>
      </c>
      <c r="E129" s="52">
        <v>1</v>
      </c>
      <c r="F129" s="53">
        <v>110</v>
      </c>
      <c r="G129" s="54" t="s">
        <v>822</v>
      </c>
      <c r="H129" s="54" t="s">
        <v>695</v>
      </c>
      <c r="I129" s="86">
        <v>20070711001474</v>
      </c>
      <c r="J129" s="55" t="s">
        <v>74</v>
      </c>
      <c r="K129" s="55" t="s">
        <v>75</v>
      </c>
      <c r="L129" s="55" t="s">
        <v>312</v>
      </c>
      <c r="M129" s="55" t="s">
        <v>516</v>
      </c>
      <c r="N129" s="55" t="s">
        <v>314</v>
      </c>
      <c r="O129" s="56">
        <v>3389427094.2399998</v>
      </c>
      <c r="P129" s="56">
        <v>1443000000</v>
      </c>
      <c r="Q129" s="56">
        <v>60589792.729999997</v>
      </c>
      <c r="R129" s="56">
        <v>1025137969.52</v>
      </c>
      <c r="S129" s="57" t="s">
        <v>1680</v>
      </c>
      <c r="T129" s="56">
        <v>3867878917.4499998</v>
      </c>
      <c r="U129" s="58" t="s">
        <v>315</v>
      </c>
      <c r="V129" s="59" t="s">
        <v>1269</v>
      </c>
      <c r="W129" s="60">
        <f>IF(OR(LEFT(I129)="7",LEFT(I129,1)="8"),VALUE(RIGHT(I129,3)),VALUE(RIGHT(I129,4)))</f>
        <v>1474</v>
      </c>
    </row>
    <row r="130" spans="1:25" s="9" customFormat="1" ht="86.25" customHeight="1">
      <c r="A130" s="49">
        <v>7</v>
      </c>
      <c r="B130" s="50" t="s">
        <v>307</v>
      </c>
      <c r="C130" s="51" t="s">
        <v>133</v>
      </c>
      <c r="D130" s="51" t="s">
        <v>263</v>
      </c>
      <c r="E130" s="52">
        <v>1</v>
      </c>
      <c r="F130" s="53">
        <v>120</v>
      </c>
      <c r="G130" s="54" t="s">
        <v>308</v>
      </c>
      <c r="H130" s="54" t="s">
        <v>695</v>
      </c>
      <c r="I130" s="86">
        <v>700007120240</v>
      </c>
      <c r="J130" s="55" t="s">
        <v>309</v>
      </c>
      <c r="K130" s="55" t="s">
        <v>1199</v>
      </c>
      <c r="L130" s="55" t="s">
        <v>312</v>
      </c>
      <c r="M130" s="55" t="s">
        <v>516</v>
      </c>
      <c r="N130" s="55" t="s">
        <v>1032</v>
      </c>
      <c r="O130" s="56">
        <v>242371687.13999999</v>
      </c>
      <c r="P130" s="56">
        <v>9180000</v>
      </c>
      <c r="Q130" s="56">
        <v>4047653.83</v>
      </c>
      <c r="R130" s="56">
        <v>14520230.76</v>
      </c>
      <c r="S130" s="57" t="s">
        <v>1681</v>
      </c>
      <c r="T130" s="56">
        <v>241079110.21000001</v>
      </c>
      <c r="U130" s="58" t="s">
        <v>315</v>
      </c>
      <c r="V130" s="59" t="s">
        <v>1270</v>
      </c>
      <c r="W130" s="60">
        <f>IF(OR(LEFT(I130)="7",LEFT(I130,1)="8"),VALUE(RIGHT(I130,3)),VALUE(RIGHT(I130,4)))</f>
        <v>240</v>
      </c>
    </row>
    <row r="131" spans="1:25" s="9" customFormat="1" ht="86.25" customHeight="1">
      <c r="A131" s="49">
        <v>7</v>
      </c>
      <c r="B131" s="50" t="s">
        <v>307</v>
      </c>
      <c r="C131" s="51" t="s">
        <v>133</v>
      </c>
      <c r="D131" s="51" t="s">
        <v>263</v>
      </c>
      <c r="E131" s="52">
        <v>1</v>
      </c>
      <c r="F131" s="53" t="s">
        <v>310</v>
      </c>
      <c r="G131" s="54" t="s">
        <v>863</v>
      </c>
      <c r="H131" s="54" t="s">
        <v>863</v>
      </c>
      <c r="I131" s="86" t="s">
        <v>864</v>
      </c>
      <c r="J131" s="55" t="s">
        <v>104</v>
      </c>
      <c r="K131" s="55" t="s">
        <v>1200</v>
      </c>
      <c r="L131" s="55" t="s">
        <v>312</v>
      </c>
      <c r="M131" s="55" t="s">
        <v>516</v>
      </c>
      <c r="N131" s="55" t="s">
        <v>314</v>
      </c>
      <c r="O131" s="56">
        <v>5321652.75</v>
      </c>
      <c r="P131" s="56">
        <v>1298000.3400000001</v>
      </c>
      <c r="Q131" s="56">
        <v>445153.49</v>
      </c>
      <c r="R131" s="56">
        <v>2079409.92</v>
      </c>
      <c r="S131" s="57" t="s">
        <v>1682</v>
      </c>
      <c r="T131" s="56">
        <v>4985396.66</v>
      </c>
      <c r="U131" s="58" t="s">
        <v>315</v>
      </c>
      <c r="V131" s="59" t="s">
        <v>1271</v>
      </c>
      <c r="W131" s="60">
        <f>IF(OR(LEFT(I131)="7",LEFT(I131,1)="8"),VALUE(RIGHT(I131,3)),VALUE(RIGHT(I131,4)))</f>
        <v>129</v>
      </c>
    </row>
    <row r="132" spans="1:25" s="41" customFormat="1" ht="20.25" customHeight="1" outlineLevel="1">
      <c r="A132" s="74"/>
      <c r="B132" s="95" t="s">
        <v>385</v>
      </c>
      <c r="C132" s="96"/>
      <c r="D132" s="96"/>
      <c r="E132" s="75">
        <f>SUBTOTAL(9,E133:E134)</f>
        <v>1</v>
      </c>
      <c r="F132" s="76"/>
      <c r="G132" s="76"/>
      <c r="H132" s="76"/>
      <c r="I132" s="89"/>
      <c r="J132" s="76"/>
      <c r="K132" s="76"/>
      <c r="L132" s="76"/>
      <c r="M132" s="76"/>
      <c r="N132" s="76"/>
      <c r="O132" s="78"/>
      <c r="P132" s="78"/>
      <c r="Q132" s="78"/>
      <c r="R132" s="78"/>
      <c r="S132" s="76"/>
      <c r="T132" s="78"/>
      <c r="U132" s="76"/>
      <c r="V132" s="79"/>
      <c r="W132" s="77"/>
      <c r="Y132" s="9"/>
    </row>
    <row r="133" spans="1:25" s="48" customFormat="1" ht="20.25" customHeight="1" outlineLevel="2">
      <c r="A133" s="42"/>
      <c r="B133" s="91" t="s">
        <v>383</v>
      </c>
      <c r="C133" s="92"/>
      <c r="D133" s="92"/>
      <c r="E133" s="43">
        <f>SUBTOTAL(9,E134:E134)</f>
        <v>1</v>
      </c>
      <c r="F133" s="44"/>
      <c r="G133" s="44"/>
      <c r="H133" s="44"/>
      <c r="I133" s="85"/>
      <c r="J133" s="44"/>
      <c r="K133" s="44"/>
      <c r="L133" s="44"/>
      <c r="M133" s="44"/>
      <c r="N133" s="44"/>
      <c r="O133" s="46"/>
      <c r="P133" s="46"/>
      <c r="Q133" s="46"/>
      <c r="R133" s="46"/>
      <c r="S133" s="44"/>
      <c r="T133" s="46"/>
      <c r="U133" s="44"/>
      <c r="V133" s="47"/>
      <c r="W133" s="45"/>
      <c r="Y133" s="9"/>
    </row>
    <row r="134" spans="1:25" s="9" customFormat="1" ht="87.75" customHeight="1">
      <c r="A134" s="49">
        <v>7</v>
      </c>
      <c r="B134" s="50" t="s">
        <v>307</v>
      </c>
      <c r="C134" s="51" t="s">
        <v>88</v>
      </c>
      <c r="D134" s="51" t="s">
        <v>263</v>
      </c>
      <c r="E134" s="52">
        <v>1</v>
      </c>
      <c r="F134" s="53" t="s">
        <v>310</v>
      </c>
      <c r="G134" s="54" t="s">
        <v>863</v>
      </c>
      <c r="H134" s="54" t="s">
        <v>863</v>
      </c>
      <c r="I134" s="86" t="s">
        <v>1202</v>
      </c>
      <c r="J134" s="55" t="s">
        <v>1201</v>
      </c>
      <c r="K134" s="55" t="s">
        <v>1203</v>
      </c>
      <c r="L134" s="55" t="s">
        <v>312</v>
      </c>
      <c r="M134" s="55" t="s">
        <v>516</v>
      </c>
      <c r="N134" s="55" t="s">
        <v>467</v>
      </c>
      <c r="O134" s="56">
        <v>1052315594.95</v>
      </c>
      <c r="P134" s="56">
        <v>3718375861.9099998</v>
      </c>
      <c r="Q134" s="56">
        <v>0</v>
      </c>
      <c r="R134" s="56">
        <v>4131954845.3800001</v>
      </c>
      <c r="S134" s="57" t="s">
        <v>1683</v>
      </c>
      <c r="T134" s="56">
        <v>638736611.48000002</v>
      </c>
      <c r="U134" s="58" t="s">
        <v>893</v>
      </c>
      <c r="V134" s="59" t="s">
        <v>1272</v>
      </c>
      <c r="W134" s="60">
        <f>IF(OR(LEFT(I134)="7",LEFT(I134,1)="8"),VALUE(RIGHT(I134,3)),VALUE(RIGHT(I134,4)))</f>
        <v>1495</v>
      </c>
    </row>
    <row r="135" spans="1:25" s="34" customFormat="1" ht="39.75" customHeight="1" outlineLevel="3">
      <c r="A135" s="61"/>
      <c r="B135" s="99" t="s">
        <v>867</v>
      </c>
      <c r="C135" s="100"/>
      <c r="D135" s="100"/>
      <c r="E135" s="62">
        <f>SUBTOTAL(9,E138:F141)</f>
        <v>3</v>
      </c>
      <c r="F135" s="63"/>
      <c r="G135" s="63"/>
      <c r="H135" s="63"/>
      <c r="I135" s="87"/>
      <c r="J135" s="63"/>
      <c r="K135" s="63"/>
      <c r="L135" s="63"/>
      <c r="M135" s="63"/>
      <c r="N135" s="63"/>
      <c r="O135" s="64"/>
      <c r="P135" s="65"/>
      <c r="Q135" s="65"/>
      <c r="R135" s="65"/>
      <c r="S135" s="63"/>
      <c r="T135" s="65"/>
      <c r="U135" s="63"/>
      <c r="V135" s="66"/>
      <c r="W135" s="67"/>
      <c r="Y135" s="9"/>
    </row>
    <row r="136" spans="1:25" s="41" customFormat="1" ht="20.25" customHeight="1" outlineLevel="1">
      <c r="A136" s="35"/>
      <c r="B136" s="97" t="s">
        <v>899</v>
      </c>
      <c r="C136" s="98" t="s">
        <v>897</v>
      </c>
      <c r="D136" s="98"/>
      <c r="E136" s="36">
        <f>SUBTOTAL(9,E138:E139)</f>
        <v>2</v>
      </c>
      <c r="F136" s="37"/>
      <c r="G136" s="37"/>
      <c r="H136" s="37"/>
      <c r="I136" s="84"/>
      <c r="J136" s="37"/>
      <c r="K136" s="37"/>
      <c r="L136" s="37"/>
      <c r="M136" s="37"/>
      <c r="N136" s="37"/>
      <c r="O136" s="39"/>
      <c r="P136" s="39"/>
      <c r="Q136" s="39"/>
      <c r="R136" s="39"/>
      <c r="S136" s="37"/>
      <c r="T136" s="39"/>
      <c r="U136" s="37"/>
      <c r="V136" s="40"/>
      <c r="W136" s="38"/>
      <c r="Y136" s="9"/>
    </row>
    <row r="137" spans="1:25" s="48" customFormat="1" ht="20.25" customHeight="1" outlineLevel="2">
      <c r="A137" s="42"/>
      <c r="B137" s="91" t="s">
        <v>383</v>
      </c>
      <c r="C137" s="92"/>
      <c r="D137" s="92"/>
      <c r="E137" s="43">
        <f>SUBTOTAL(9,E138:E139)</f>
        <v>2</v>
      </c>
      <c r="F137" s="44"/>
      <c r="G137" s="44"/>
      <c r="H137" s="44"/>
      <c r="I137" s="85"/>
      <c r="J137" s="44"/>
      <c r="K137" s="44"/>
      <c r="L137" s="44"/>
      <c r="M137" s="44"/>
      <c r="N137" s="44"/>
      <c r="O137" s="46"/>
      <c r="P137" s="46"/>
      <c r="Q137" s="46"/>
      <c r="R137" s="46"/>
      <c r="S137" s="44"/>
      <c r="T137" s="46"/>
      <c r="U137" s="44"/>
      <c r="V137" s="47"/>
      <c r="W137" s="45"/>
      <c r="Y137" s="9"/>
    </row>
    <row r="138" spans="1:25" s="9" customFormat="1" ht="132.75" customHeight="1">
      <c r="A138" s="49">
        <v>8</v>
      </c>
      <c r="B138" s="50" t="s">
        <v>867</v>
      </c>
      <c r="C138" s="51" t="s">
        <v>133</v>
      </c>
      <c r="D138" s="51" t="s">
        <v>263</v>
      </c>
      <c r="E138" s="52">
        <v>1</v>
      </c>
      <c r="F138" s="53" t="s">
        <v>868</v>
      </c>
      <c r="G138" s="54" t="s">
        <v>869</v>
      </c>
      <c r="H138" s="54" t="s">
        <v>869</v>
      </c>
      <c r="I138" s="86" t="s">
        <v>870</v>
      </c>
      <c r="J138" s="55" t="s">
        <v>871</v>
      </c>
      <c r="K138" s="55" t="s">
        <v>979</v>
      </c>
      <c r="L138" s="55" t="s">
        <v>927</v>
      </c>
      <c r="M138" s="55" t="s">
        <v>1105</v>
      </c>
      <c r="N138" s="55" t="s">
        <v>314</v>
      </c>
      <c r="O138" s="56">
        <v>99157905.560000002</v>
      </c>
      <c r="P138" s="56">
        <v>68695016.560000002</v>
      </c>
      <c r="Q138" s="56">
        <v>843059.84</v>
      </c>
      <c r="R138" s="56">
        <v>107179341.26000001</v>
      </c>
      <c r="S138" s="57" t="s">
        <v>1684</v>
      </c>
      <c r="T138" s="56">
        <v>61516640.700000003</v>
      </c>
      <c r="U138" s="58" t="s">
        <v>893</v>
      </c>
      <c r="V138" s="59" t="s">
        <v>1685</v>
      </c>
      <c r="W138" s="60">
        <f>IF(OR(LEFT(I138)="7",LEFT(I138,1)="8"),VALUE(RIGHT(I138,3)),VALUE(RIGHT(I138,4)))</f>
        <v>1303</v>
      </c>
    </row>
    <row r="139" spans="1:25" s="9" customFormat="1" ht="119.25" customHeight="1">
      <c r="A139" s="49">
        <v>8</v>
      </c>
      <c r="B139" s="50" t="s">
        <v>867</v>
      </c>
      <c r="C139" s="51" t="s">
        <v>133</v>
      </c>
      <c r="D139" s="51" t="s">
        <v>263</v>
      </c>
      <c r="E139" s="52">
        <v>1</v>
      </c>
      <c r="F139" s="53" t="s">
        <v>1102</v>
      </c>
      <c r="G139" s="54" t="s">
        <v>931</v>
      </c>
      <c r="H139" s="54" t="s">
        <v>931</v>
      </c>
      <c r="I139" s="86" t="s">
        <v>932</v>
      </c>
      <c r="J139" s="55" t="s">
        <v>105</v>
      </c>
      <c r="K139" s="55" t="s">
        <v>629</v>
      </c>
      <c r="L139" s="55" t="s">
        <v>927</v>
      </c>
      <c r="M139" s="55" t="s">
        <v>525</v>
      </c>
      <c r="N139" s="55" t="s">
        <v>885</v>
      </c>
      <c r="O139" s="56">
        <v>204124567.25999999</v>
      </c>
      <c r="P139" s="56">
        <v>41864081.009999998</v>
      </c>
      <c r="Q139" s="56">
        <v>2877895.36</v>
      </c>
      <c r="R139" s="56">
        <v>148942495.68000001</v>
      </c>
      <c r="S139" s="57" t="s">
        <v>1686</v>
      </c>
      <c r="T139" s="56">
        <v>99924047.950000003</v>
      </c>
      <c r="U139" s="58" t="s">
        <v>893</v>
      </c>
      <c r="V139" s="59" t="s">
        <v>1273</v>
      </c>
      <c r="W139" s="60">
        <f>IF(OR(LEFT(I139)="7",LEFT(I139,1)="8"),VALUE(RIGHT(I139,3)),VALUE(RIGHT(I139,4)))</f>
        <v>1396</v>
      </c>
    </row>
    <row r="140" spans="1:25" s="48" customFormat="1" ht="20.25" customHeight="1" outlineLevel="2">
      <c r="A140" s="68"/>
      <c r="B140" s="93" t="s">
        <v>386</v>
      </c>
      <c r="C140" s="94"/>
      <c r="D140" s="94"/>
      <c r="E140" s="69">
        <f>SUBTOTAL(9,E141)</f>
        <v>1</v>
      </c>
      <c r="F140" s="70"/>
      <c r="G140" s="70"/>
      <c r="H140" s="70"/>
      <c r="I140" s="88"/>
      <c r="J140" s="70"/>
      <c r="K140" s="70"/>
      <c r="L140" s="70"/>
      <c r="M140" s="70"/>
      <c r="N140" s="70"/>
      <c r="O140" s="72"/>
      <c r="P140" s="72"/>
      <c r="Q140" s="72"/>
      <c r="R140" s="72"/>
      <c r="S140" s="70"/>
      <c r="T140" s="72"/>
      <c r="U140" s="70"/>
      <c r="V140" s="73"/>
      <c r="W140" s="71"/>
      <c r="Y140" s="9"/>
    </row>
    <row r="141" spans="1:25" s="9" customFormat="1" ht="109.5" customHeight="1">
      <c r="A141" s="49">
        <v>8</v>
      </c>
      <c r="B141" s="50" t="s">
        <v>867</v>
      </c>
      <c r="C141" s="51" t="s">
        <v>133</v>
      </c>
      <c r="D141" s="51" t="s">
        <v>1033</v>
      </c>
      <c r="E141" s="52">
        <v>1</v>
      </c>
      <c r="F141" s="53" t="s">
        <v>865</v>
      </c>
      <c r="G141" s="54" t="s">
        <v>866</v>
      </c>
      <c r="H141" s="54" t="s">
        <v>706</v>
      </c>
      <c r="I141" s="86" t="s">
        <v>707</v>
      </c>
      <c r="J141" s="55" t="s">
        <v>106</v>
      </c>
      <c r="K141" s="55" t="s">
        <v>630</v>
      </c>
      <c r="L141" s="55" t="s">
        <v>927</v>
      </c>
      <c r="M141" s="55" t="s">
        <v>849</v>
      </c>
      <c r="N141" s="55" t="s">
        <v>885</v>
      </c>
      <c r="O141" s="56">
        <v>0</v>
      </c>
      <c r="P141" s="56">
        <v>2500000</v>
      </c>
      <c r="Q141" s="56">
        <v>7435.28</v>
      </c>
      <c r="R141" s="56">
        <v>2988489.06</v>
      </c>
      <c r="S141" s="57" t="s">
        <v>1687</v>
      </c>
      <c r="T141" s="56">
        <v>837832.34</v>
      </c>
      <c r="U141" s="58" t="s">
        <v>893</v>
      </c>
      <c r="V141" s="59" t="s">
        <v>1274</v>
      </c>
      <c r="W141" s="60">
        <f>IF(OR(LEFT(I141)="7",LEFT(I141,1)="8"),VALUE(RIGHT(I141,3)),VALUE(RIGHT(I141,4)))</f>
        <v>133</v>
      </c>
    </row>
    <row r="142" spans="1:25" s="34" customFormat="1" ht="29.25" customHeight="1" outlineLevel="3">
      <c r="A142" s="61"/>
      <c r="B142" s="99" t="s">
        <v>873</v>
      </c>
      <c r="C142" s="100"/>
      <c r="D142" s="100"/>
      <c r="E142" s="62">
        <f>SUBTOTAL(9,E145:E170)</f>
        <v>22</v>
      </c>
      <c r="F142" s="63"/>
      <c r="G142" s="63"/>
      <c r="H142" s="63"/>
      <c r="I142" s="87"/>
      <c r="J142" s="63"/>
      <c r="K142" s="63"/>
      <c r="L142" s="63"/>
      <c r="M142" s="63"/>
      <c r="N142" s="63"/>
      <c r="O142" s="64"/>
      <c r="P142" s="65"/>
      <c r="Q142" s="65"/>
      <c r="R142" s="65"/>
      <c r="S142" s="63"/>
      <c r="T142" s="65"/>
      <c r="U142" s="63"/>
      <c r="V142" s="66"/>
      <c r="W142" s="67"/>
      <c r="Y142" s="9"/>
    </row>
    <row r="143" spans="1:25" s="41" customFormat="1" ht="20.25" customHeight="1" outlineLevel="1">
      <c r="A143" s="35"/>
      <c r="B143" s="97" t="s">
        <v>899</v>
      </c>
      <c r="C143" s="98" t="s">
        <v>897</v>
      </c>
      <c r="D143" s="98"/>
      <c r="E143" s="36">
        <f>SUBTOTAL(9,E145:E167)</f>
        <v>21</v>
      </c>
      <c r="F143" s="37"/>
      <c r="G143" s="37"/>
      <c r="H143" s="37"/>
      <c r="I143" s="84"/>
      <c r="J143" s="37"/>
      <c r="K143" s="37"/>
      <c r="L143" s="37"/>
      <c r="M143" s="37"/>
      <c r="N143" s="37"/>
      <c r="O143" s="39"/>
      <c r="P143" s="39"/>
      <c r="Q143" s="39"/>
      <c r="R143" s="39"/>
      <c r="S143" s="37"/>
      <c r="T143" s="39"/>
      <c r="U143" s="37"/>
      <c r="V143" s="40"/>
      <c r="W143" s="38"/>
      <c r="Y143" s="9"/>
    </row>
    <row r="144" spans="1:25" s="48" customFormat="1" ht="20.25" customHeight="1" outlineLevel="2">
      <c r="A144" s="42"/>
      <c r="B144" s="91" t="s">
        <v>383</v>
      </c>
      <c r="C144" s="92"/>
      <c r="D144" s="92"/>
      <c r="E144" s="43">
        <f>SUBTOTAL(9,E145:E154)</f>
        <v>10</v>
      </c>
      <c r="F144" s="44"/>
      <c r="G144" s="44"/>
      <c r="H144" s="44"/>
      <c r="I144" s="85"/>
      <c r="J144" s="44"/>
      <c r="K144" s="44"/>
      <c r="L144" s="44"/>
      <c r="M144" s="44"/>
      <c r="N144" s="44"/>
      <c r="O144" s="46"/>
      <c r="P144" s="46"/>
      <c r="Q144" s="46"/>
      <c r="R144" s="46"/>
      <c r="S144" s="44"/>
      <c r="T144" s="46"/>
      <c r="U144" s="44"/>
      <c r="V144" s="47"/>
      <c r="W144" s="45"/>
      <c r="Y144" s="9"/>
    </row>
    <row r="145" spans="1:25" s="9" customFormat="1" ht="114" customHeight="1">
      <c r="A145" s="49">
        <v>9</v>
      </c>
      <c r="B145" s="50" t="s">
        <v>873</v>
      </c>
      <c r="C145" s="51" t="s">
        <v>133</v>
      </c>
      <c r="D145" s="51" t="s">
        <v>263</v>
      </c>
      <c r="E145" s="52">
        <v>1</v>
      </c>
      <c r="F145" s="53">
        <v>113</v>
      </c>
      <c r="G145" s="54" t="s">
        <v>631</v>
      </c>
      <c r="H145" s="54" t="s">
        <v>695</v>
      </c>
      <c r="I145" s="86">
        <v>20020911301297</v>
      </c>
      <c r="J145" s="55" t="s">
        <v>632</v>
      </c>
      <c r="K145" s="55" t="s">
        <v>633</v>
      </c>
      <c r="L145" s="55" t="s">
        <v>312</v>
      </c>
      <c r="M145" s="55" t="s">
        <v>892</v>
      </c>
      <c r="N145" s="55" t="s">
        <v>880</v>
      </c>
      <c r="O145" s="56">
        <v>1520015756.3800001</v>
      </c>
      <c r="P145" s="56">
        <v>2241340826</v>
      </c>
      <c r="Q145" s="56">
        <v>78038625.920000002</v>
      </c>
      <c r="R145" s="56">
        <v>71383462.430000007</v>
      </c>
      <c r="S145" s="57" t="s">
        <v>1688</v>
      </c>
      <c r="T145" s="56">
        <v>3768011745.8699999</v>
      </c>
      <c r="U145" s="58" t="s">
        <v>893</v>
      </c>
      <c r="V145" s="59" t="s">
        <v>1428</v>
      </c>
      <c r="W145" s="60">
        <f t="shared" ref="W145:W154" si="4">IF(OR(LEFT(I145)="7",LEFT(I145,1)="8"),VALUE(RIGHT(I145,3)),VALUE(RIGHT(I145,4)))</f>
        <v>1297</v>
      </c>
    </row>
    <row r="146" spans="1:25" s="9" customFormat="1" ht="90.75" customHeight="1">
      <c r="A146" s="49">
        <v>9</v>
      </c>
      <c r="B146" s="50" t="s">
        <v>873</v>
      </c>
      <c r="C146" s="51" t="s">
        <v>133</v>
      </c>
      <c r="D146" s="51" t="s">
        <v>263</v>
      </c>
      <c r="E146" s="52">
        <v>1</v>
      </c>
      <c r="F146" s="53">
        <v>311</v>
      </c>
      <c r="G146" s="54" t="s">
        <v>875</v>
      </c>
      <c r="H146" s="54" t="s">
        <v>695</v>
      </c>
      <c r="I146" s="86" t="s">
        <v>876</v>
      </c>
      <c r="J146" s="55" t="s">
        <v>877</v>
      </c>
      <c r="K146" s="55" t="s">
        <v>543</v>
      </c>
      <c r="L146" s="55" t="s">
        <v>312</v>
      </c>
      <c r="M146" s="55" t="s">
        <v>892</v>
      </c>
      <c r="N146" s="55" t="s">
        <v>1032</v>
      </c>
      <c r="O146" s="56">
        <v>0</v>
      </c>
      <c r="P146" s="56">
        <v>0</v>
      </c>
      <c r="Q146" s="56">
        <v>0</v>
      </c>
      <c r="R146" s="56">
        <v>0</v>
      </c>
      <c r="S146" s="57" t="s">
        <v>985</v>
      </c>
      <c r="T146" s="56">
        <v>0</v>
      </c>
      <c r="U146" s="58" t="s">
        <v>315</v>
      </c>
      <c r="V146" s="59" t="s">
        <v>1452</v>
      </c>
      <c r="W146" s="60">
        <f t="shared" si="4"/>
        <v>53</v>
      </c>
    </row>
    <row r="147" spans="1:25" s="9" customFormat="1" ht="118.5" customHeight="1">
      <c r="A147" s="49">
        <v>9</v>
      </c>
      <c r="B147" s="50" t="s">
        <v>873</v>
      </c>
      <c r="C147" s="51" t="s">
        <v>133</v>
      </c>
      <c r="D147" s="51" t="s">
        <v>263</v>
      </c>
      <c r="E147" s="52">
        <v>1</v>
      </c>
      <c r="F147" s="53">
        <v>411</v>
      </c>
      <c r="G147" s="54" t="s">
        <v>544</v>
      </c>
      <c r="H147" s="54" t="s">
        <v>695</v>
      </c>
      <c r="I147" s="86">
        <v>20020941101304</v>
      </c>
      <c r="J147" s="55" t="s">
        <v>545</v>
      </c>
      <c r="K147" s="55" t="s">
        <v>634</v>
      </c>
      <c r="L147" s="55" t="s">
        <v>312</v>
      </c>
      <c r="M147" s="55" t="s">
        <v>892</v>
      </c>
      <c r="N147" s="55" t="s">
        <v>880</v>
      </c>
      <c r="O147" s="56">
        <v>900189435.00999999</v>
      </c>
      <c r="P147" s="56">
        <v>465910.18</v>
      </c>
      <c r="Q147" s="56">
        <v>19293491.699999999</v>
      </c>
      <c r="R147" s="56">
        <v>83443611.930000007</v>
      </c>
      <c r="S147" s="57" t="s">
        <v>1689</v>
      </c>
      <c r="T147" s="56">
        <v>836505224.96000004</v>
      </c>
      <c r="U147" s="58" t="s">
        <v>893</v>
      </c>
      <c r="V147" s="59" t="s">
        <v>1690</v>
      </c>
      <c r="W147" s="60">
        <f t="shared" si="4"/>
        <v>1304</v>
      </c>
    </row>
    <row r="148" spans="1:25" s="9" customFormat="1" ht="181.5" customHeight="1">
      <c r="A148" s="49">
        <v>9</v>
      </c>
      <c r="B148" s="50" t="s">
        <v>873</v>
      </c>
      <c r="C148" s="51" t="s">
        <v>133</v>
      </c>
      <c r="D148" s="51" t="s">
        <v>263</v>
      </c>
      <c r="E148" s="52">
        <v>1</v>
      </c>
      <c r="F148" s="53" t="s">
        <v>548</v>
      </c>
      <c r="G148" s="54" t="s">
        <v>549</v>
      </c>
      <c r="H148" s="54" t="s">
        <v>549</v>
      </c>
      <c r="I148" s="86" t="s">
        <v>550</v>
      </c>
      <c r="J148" s="55" t="s">
        <v>732</v>
      </c>
      <c r="K148" s="55" t="s">
        <v>503</v>
      </c>
      <c r="L148" s="55" t="s">
        <v>927</v>
      </c>
      <c r="M148" s="55" t="s">
        <v>1105</v>
      </c>
      <c r="N148" s="55" t="s">
        <v>1032</v>
      </c>
      <c r="O148" s="56">
        <v>5289146.57</v>
      </c>
      <c r="P148" s="56">
        <v>17478051.579999998</v>
      </c>
      <c r="Q148" s="56">
        <v>123468.58</v>
      </c>
      <c r="R148" s="56">
        <v>20527596.239999998</v>
      </c>
      <c r="S148" s="57" t="s">
        <v>1691</v>
      </c>
      <c r="T148" s="56">
        <v>2363070.4900000002</v>
      </c>
      <c r="U148" s="58" t="s">
        <v>893</v>
      </c>
      <c r="V148" s="59" t="s">
        <v>1692</v>
      </c>
      <c r="W148" s="60">
        <f t="shared" si="4"/>
        <v>961</v>
      </c>
    </row>
    <row r="149" spans="1:25" s="9" customFormat="1" ht="90.75" customHeight="1">
      <c r="A149" s="49">
        <v>9</v>
      </c>
      <c r="B149" s="50" t="s">
        <v>873</v>
      </c>
      <c r="C149" s="51" t="s">
        <v>133</v>
      </c>
      <c r="D149" s="51" t="s">
        <v>263</v>
      </c>
      <c r="E149" s="52">
        <v>1</v>
      </c>
      <c r="F149" s="53" t="s">
        <v>548</v>
      </c>
      <c r="G149" s="54" t="s">
        <v>549</v>
      </c>
      <c r="H149" s="54" t="s">
        <v>549</v>
      </c>
      <c r="I149" s="86" t="s">
        <v>551</v>
      </c>
      <c r="J149" s="55" t="s">
        <v>29</v>
      </c>
      <c r="K149" s="55" t="s">
        <v>552</v>
      </c>
      <c r="L149" s="55" t="s">
        <v>312</v>
      </c>
      <c r="M149" s="55" t="s">
        <v>892</v>
      </c>
      <c r="N149" s="55" t="s">
        <v>880</v>
      </c>
      <c r="O149" s="56">
        <v>5586099.9000000004</v>
      </c>
      <c r="P149" s="56">
        <v>0</v>
      </c>
      <c r="Q149" s="56">
        <v>121441.99</v>
      </c>
      <c r="R149" s="56">
        <v>615991.34</v>
      </c>
      <c r="S149" s="57" t="s">
        <v>1693</v>
      </c>
      <c r="T149" s="56">
        <v>5091550.55</v>
      </c>
      <c r="U149" s="58" t="s">
        <v>893</v>
      </c>
      <c r="V149" s="59" t="s">
        <v>1275</v>
      </c>
      <c r="W149" s="60">
        <f t="shared" si="4"/>
        <v>1406</v>
      </c>
    </row>
    <row r="150" spans="1:25" s="9" customFormat="1" ht="90" customHeight="1">
      <c r="A150" s="49">
        <v>9</v>
      </c>
      <c r="B150" s="50" t="s">
        <v>873</v>
      </c>
      <c r="C150" s="51" t="s">
        <v>133</v>
      </c>
      <c r="D150" s="51" t="s">
        <v>263</v>
      </c>
      <c r="E150" s="52">
        <v>1</v>
      </c>
      <c r="F150" s="53" t="s">
        <v>548</v>
      </c>
      <c r="G150" s="54" t="s">
        <v>549</v>
      </c>
      <c r="H150" s="54" t="s">
        <v>549</v>
      </c>
      <c r="I150" s="86" t="s">
        <v>42</v>
      </c>
      <c r="J150" s="55" t="s">
        <v>43</v>
      </c>
      <c r="K150" s="55" t="s">
        <v>504</v>
      </c>
      <c r="L150" s="55" t="s">
        <v>312</v>
      </c>
      <c r="M150" s="55" t="s">
        <v>44</v>
      </c>
      <c r="N150" s="55" t="s">
        <v>1032</v>
      </c>
      <c r="O150" s="56">
        <v>253824535.96000001</v>
      </c>
      <c r="P150" s="56">
        <v>0</v>
      </c>
      <c r="Q150" s="56">
        <v>5696446.0499999998</v>
      </c>
      <c r="R150" s="56">
        <v>241192.86</v>
      </c>
      <c r="S150" s="57" t="s">
        <v>1694</v>
      </c>
      <c r="T150" s="56">
        <v>259279789.15000001</v>
      </c>
      <c r="U150" s="58" t="s">
        <v>893</v>
      </c>
      <c r="V150" s="59" t="s">
        <v>1695</v>
      </c>
      <c r="W150" s="60">
        <f t="shared" si="4"/>
        <v>1482</v>
      </c>
    </row>
    <row r="151" spans="1:25" s="9" customFormat="1" ht="114" customHeight="1">
      <c r="A151" s="49">
        <v>9</v>
      </c>
      <c r="B151" s="50" t="s">
        <v>873</v>
      </c>
      <c r="C151" s="51" t="s">
        <v>133</v>
      </c>
      <c r="D151" s="51" t="s">
        <v>263</v>
      </c>
      <c r="E151" s="52">
        <v>1</v>
      </c>
      <c r="F151" s="53" t="s">
        <v>251</v>
      </c>
      <c r="G151" s="54" t="s">
        <v>250</v>
      </c>
      <c r="H151" s="54" t="s">
        <v>250</v>
      </c>
      <c r="I151" s="86" t="s">
        <v>249</v>
      </c>
      <c r="J151" s="55" t="s">
        <v>248</v>
      </c>
      <c r="K151" s="55" t="s">
        <v>247</v>
      </c>
      <c r="L151" s="55" t="s">
        <v>927</v>
      </c>
      <c r="M151" s="55" t="s">
        <v>1105</v>
      </c>
      <c r="N151" s="55" t="s">
        <v>1032</v>
      </c>
      <c r="O151" s="56">
        <v>397186.95</v>
      </c>
      <c r="P151" s="56">
        <v>0</v>
      </c>
      <c r="Q151" s="56">
        <v>6273.75</v>
      </c>
      <c r="R151" s="56">
        <v>6966.19</v>
      </c>
      <c r="S151" s="57" t="s">
        <v>1696</v>
      </c>
      <c r="T151" s="56">
        <v>393383.55</v>
      </c>
      <c r="U151" s="58" t="s">
        <v>893</v>
      </c>
      <c r="V151" s="59" t="s">
        <v>1697</v>
      </c>
      <c r="W151" s="60">
        <f t="shared" si="4"/>
        <v>1455</v>
      </c>
    </row>
    <row r="152" spans="1:25" s="9" customFormat="1" ht="79.5" customHeight="1">
      <c r="A152" s="49">
        <v>9</v>
      </c>
      <c r="B152" s="50" t="s">
        <v>873</v>
      </c>
      <c r="C152" s="51" t="s">
        <v>133</v>
      </c>
      <c r="D152" s="51" t="s">
        <v>263</v>
      </c>
      <c r="E152" s="52">
        <v>1</v>
      </c>
      <c r="F152" s="53" t="s">
        <v>815</v>
      </c>
      <c r="G152" s="54" t="s">
        <v>816</v>
      </c>
      <c r="H152" s="54" t="s">
        <v>816</v>
      </c>
      <c r="I152" s="86" t="s">
        <v>901</v>
      </c>
      <c r="J152" s="55" t="s">
        <v>902</v>
      </c>
      <c r="K152" s="55" t="s">
        <v>505</v>
      </c>
      <c r="L152" s="55" t="s">
        <v>312</v>
      </c>
      <c r="M152" s="55" t="s">
        <v>313</v>
      </c>
      <c r="N152" s="55" t="s">
        <v>467</v>
      </c>
      <c r="O152" s="56">
        <v>1410519151.54</v>
      </c>
      <c r="P152" s="56">
        <v>1504178064.1900001</v>
      </c>
      <c r="Q152" s="56">
        <v>40310409.990000002</v>
      </c>
      <c r="R152" s="56">
        <v>1312813283.8599999</v>
      </c>
      <c r="S152" s="57" t="s">
        <v>1698</v>
      </c>
      <c r="T152" s="56">
        <v>1642194341.8599999</v>
      </c>
      <c r="U152" s="58" t="s">
        <v>893</v>
      </c>
      <c r="V152" s="59" t="s">
        <v>1699</v>
      </c>
      <c r="W152" s="60">
        <f t="shared" si="4"/>
        <v>731</v>
      </c>
    </row>
    <row r="153" spans="1:25" s="9" customFormat="1" ht="116.25" customHeight="1">
      <c r="A153" s="49">
        <v>9</v>
      </c>
      <c r="B153" s="50" t="s">
        <v>873</v>
      </c>
      <c r="C153" s="51" t="s">
        <v>133</v>
      </c>
      <c r="D153" s="51" t="s">
        <v>263</v>
      </c>
      <c r="E153" s="52">
        <v>1</v>
      </c>
      <c r="F153" s="53" t="s">
        <v>815</v>
      </c>
      <c r="G153" s="54" t="s">
        <v>816</v>
      </c>
      <c r="H153" s="54" t="s">
        <v>816</v>
      </c>
      <c r="I153" s="86" t="s">
        <v>817</v>
      </c>
      <c r="J153" s="55" t="s">
        <v>900</v>
      </c>
      <c r="K153" s="55" t="s">
        <v>506</v>
      </c>
      <c r="L153" s="55" t="s">
        <v>312</v>
      </c>
      <c r="M153" s="55" t="s">
        <v>892</v>
      </c>
      <c r="N153" s="55" t="s">
        <v>1032</v>
      </c>
      <c r="O153" s="56">
        <v>2685594.25</v>
      </c>
      <c r="P153" s="56">
        <v>0</v>
      </c>
      <c r="Q153" s="56">
        <v>183409.09</v>
      </c>
      <c r="R153" s="56">
        <v>527427.75</v>
      </c>
      <c r="S153" s="57" t="s">
        <v>1700</v>
      </c>
      <c r="T153" s="56">
        <v>2341575.59</v>
      </c>
      <c r="U153" s="58" t="s">
        <v>893</v>
      </c>
      <c r="V153" s="59" t="s">
        <v>1495</v>
      </c>
      <c r="W153" s="60">
        <f t="shared" si="4"/>
        <v>57</v>
      </c>
    </row>
    <row r="154" spans="1:25" s="9" customFormat="1" ht="222" customHeight="1">
      <c r="A154" s="49">
        <v>9</v>
      </c>
      <c r="B154" s="50" t="s">
        <v>873</v>
      </c>
      <c r="C154" s="51" t="s">
        <v>133</v>
      </c>
      <c r="D154" s="51" t="s">
        <v>263</v>
      </c>
      <c r="E154" s="52">
        <v>1</v>
      </c>
      <c r="F154" s="53" t="s">
        <v>903</v>
      </c>
      <c r="G154" s="54" t="s">
        <v>904</v>
      </c>
      <c r="H154" s="54" t="s">
        <v>904</v>
      </c>
      <c r="I154" s="86" t="s">
        <v>905</v>
      </c>
      <c r="J154" s="55" t="s">
        <v>906</v>
      </c>
      <c r="K154" s="55" t="s">
        <v>458</v>
      </c>
      <c r="L154" s="55" t="s">
        <v>312</v>
      </c>
      <c r="M154" s="55" t="s">
        <v>313</v>
      </c>
      <c r="N154" s="55" t="s">
        <v>880</v>
      </c>
      <c r="O154" s="56">
        <v>25382975.690000001</v>
      </c>
      <c r="P154" s="56">
        <v>75963028.269999996</v>
      </c>
      <c r="Q154" s="56">
        <v>723036.14</v>
      </c>
      <c r="R154" s="56">
        <v>7364423</v>
      </c>
      <c r="S154" s="57" t="s">
        <v>1701</v>
      </c>
      <c r="T154" s="56">
        <v>94704617.099999994</v>
      </c>
      <c r="U154" s="58" t="s">
        <v>893</v>
      </c>
      <c r="V154" s="59" t="s">
        <v>1702</v>
      </c>
      <c r="W154" s="60">
        <f t="shared" si="4"/>
        <v>955</v>
      </c>
    </row>
    <row r="155" spans="1:25" s="48" customFormat="1" ht="20.25" customHeight="1" outlineLevel="2">
      <c r="A155" s="68"/>
      <c r="B155" s="93" t="s">
        <v>384</v>
      </c>
      <c r="C155" s="94"/>
      <c r="D155" s="94"/>
      <c r="E155" s="69">
        <f>SUBTOTAL(9,E156:E160)</f>
        <v>5</v>
      </c>
      <c r="F155" s="70"/>
      <c r="G155" s="70"/>
      <c r="H155" s="70"/>
      <c r="I155" s="88"/>
      <c r="J155" s="70"/>
      <c r="K155" s="70"/>
      <c r="L155" s="70"/>
      <c r="M155" s="70"/>
      <c r="N155" s="70"/>
      <c r="O155" s="72"/>
      <c r="P155" s="72"/>
      <c r="Q155" s="72"/>
      <c r="R155" s="72"/>
      <c r="S155" s="70"/>
      <c r="T155" s="72"/>
      <c r="U155" s="70"/>
      <c r="V155" s="73"/>
      <c r="W155" s="71"/>
      <c r="Y155" s="9"/>
    </row>
    <row r="156" spans="1:25" s="9" customFormat="1" ht="89.25" customHeight="1">
      <c r="A156" s="49">
        <v>9</v>
      </c>
      <c r="B156" s="50" t="s">
        <v>873</v>
      </c>
      <c r="C156" s="51" t="s">
        <v>133</v>
      </c>
      <c r="D156" s="51" t="s">
        <v>708</v>
      </c>
      <c r="E156" s="52">
        <v>1</v>
      </c>
      <c r="F156" s="53">
        <v>200</v>
      </c>
      <c r="G156" s="54" t="s">
        <v>874</v>
      </c>
      <c r="H156" s="54" t="s">
        <v>818</v>
      </c>
      <c r="I156" s="86">
        <v>20070920001475</v>
      </c>
      <c r="J156" s="55" t="s">
        <v>819</v>
      </c>
      <c r="K156" s="55" t="s">
        <v>459</v>
      </c>
      <c r="L156" s="55" t="s">
        <v>312</v>
      </c>
      <c r="M156" s="55" t="s">
        <v>313</v>
      </c>
      <c r="N156" s="55" t="s">
        <v>880</v>
      </c>
      <c r="O156" s="56">
        <v>994238156.14999998</v>
      </c>
      <c r="P156" s="56">
        <v>0</v>
      </c>
      <c r="Q156" s="56">
        <v>17396327.059999999</v>
      </c>
      <c r="R156" s="56">
        <v>103282511.42</v>
      </c>
      <c r="S156" s="57" t="s">
        <v>1703</v>
      </c>
      <c r="T156" s="56">
        <v>908351971.78999996</v>
      </c>
      <c r="U156" s="58" t="s">
        <v>893</v>
      </c>
      <c r="V156" s="59" t="s">
        <v>1704</v>
      </c>
      <c r="W156" s="60">
        <f>IF(OR(LEFT(I156)="7",LEFT(I156,1)="8"),VALUE(RIGHT(I156,3)),VALUE(RIGHT(I156,4)))</f>
        <v>1475</v>
      </c>
    </row>
    <row r="157" spans="1:25" s="9" customFormat="1" ht="110.25" customHeight="1">
      <c r="A157" s="49">
        <v>9</v>
      </c>
      <c r="B157" s="50" t="s">
        <v>873</v>
      </c>
      <c r="C157" s="51" t="s">
        <v>133</v>
      </c>
      <c r="D157" s="51" t="s">
        <v>708</v>
      </c>
      <c r="E157" s="52">
        <v>1</v>
      </c>
      <c r="F157" s="53">
        <v>643</v>
      </c>
      <c r="G157" s="54" t="s">
        <v>546</v>
      </c>
      <c r="H157" s="54" t="s">
        <v>547</v>
      </c>
      <c r="I157" s="86">
        <v>19980965100759</v>
      </c>
      <c r="J157" s="55" t="s">
        <v>107</v>
      </c>
      <c r="K157" s="55" t="s">
        <v>460</v>
      </c>
      <c r="L157" s="55" t="s">
        <v>927</v>
      </c>
      <c r="M157" s="55" t="s">
        <v>849</v>
      </c>
      <c r="N157" s="55" t="s">
        <v>880</v>
      </c>
      <c r="O157" s="56">
        <v>0</v>
      </c>
      <c r="P157" s="56">
        <v>0</v>
      </c>
      <c r="Q157" s="56">
        <v>0</v>
      </c>
      <c r="R157" s="56">
        <v>0</v>
      </c>
      <c r="S157" s="57" t="s">
        <v>1705</v>
      </c>
      <c r="T157" s="56">
        <v>0</v>
      </c>
      <c r="U157" s="58" t="s">
        <v>315</v>
      </c>
      <c r="V157" s="59" t="s">
        <v>1276</v>
      </c>
      <c r="W157" s="60">
        <f>IF(OR(LEFT(I157)="7",LEFT(I157,1)="8"),VALUE(RIGHT(I157,3)),VALUE(RIGHT(I157,4)))</f>
        <v>759</v>
      </c>
    </row>
    <row r="158" spans="1:25" s="9" customFormat="1" ht="81.75" customHeight="1">
      <c r="A158" s="49">
        <v>9</v>
      </c>
      <c r="B158" s="50" t="s">
        <v>873</v>
      </c>
      <c r="C158" s="51" t="s">
        <v>133</v>
      </c>
      <c r="D158" s="51" t="s">
        <v>708</v>
      </c>
      <c r="E158" s="52">
        <v>1</v>
      </c>
      <c r="F158" s="53" t="s">
        <v>548</v>
      </c>
      <c r="G158" s="54" t="s">
        <v>549</v>
      </c>
      <c r="H158" s="54" t="s">
        <v>799</v>
      </c>
      <c r="I158" s="86" t="s">
        <v>800</v>
      </c>
      <c r="J158" s="55" t="s">
        <v>648</v>
      </c>
      <c r="K158" s="55" t="s">
        <v>1</v>
      </c>
      <c r="L158" s="55" t="s">
        <v>312</v>
      </c>
      <c r="M158" s="55" t="s">
        <v>892</v>
      </c>
      <c r="N158" s="55" t="s">
        <v>880</v>
      </c>
      <c r="O158" s="56">
        <v>0</v>
      </c>
      <c r="P158" s="56">
        <v>0</v>
      </c>
      <c r="Q158" s="56">
        <v>0</v>
      </c>
      <c r="R158" s="56">
        <v>0</v>
      </c>
      <c r="S158" s="57" t="s">
        <v>1706</v>
      </c>
      <c r="T158" s="56">
        <v>0</v>
      </c>
      <c r="U158" s="58" t="s">
        <v>893</v>
      </c>
      <c r="V158" s="59" t="s">
        <v>1279</v>
      </c>
      <c r="W158" s="60">
        <f>IF(OR(LEFT(I158)="7",LEFT(I158,1)="8"),VALUE(RIGHT(I158,3)),VALUE(RIGHT(I158,4)))</f>
        <v>64</v>
      </c>
    </row>
    <row r="159" spans="1:25" s="9" customFormat="1" ht="88.5" customHeight="1">
      <c r="A159" s="49">
        <v>9</v>
      </c>
      <c r="B159" s="50" t="s">
        <v>873</v>
      </c>
      <c r="C159" s="51" t="s">
        <v>133</v>
      </c>
      <c r="D159" s="51" t="s">
        <v>708</v>
      </c>
      <c r="E159" s="52">
        <v>1</v>
      </c>
      <c r="F159" s="53" t="s">
        <v>548</v>
      </c>
      <c r="G159" s="54" t="s">
        <v>549</v>
      </c>
      <c r="H159" s="54" t="s">
        <v>804</v>
      </c>
      <c r="I159" s="86" t="s">
        <v>805</v>
      </c>
      <c r="J159" s="55" t="s">
        <v>287</v>
      </c>
      <c r="K159" s="55" t="s">
        <v>462</v>
      </c>
      <c r="L159" s="55" t="s">
        <v>312</v>
      </c>
      <c r="M159" s="55" t="s">
        <v>892</v>
      </c>
      <c r="N159" s="55" t="s">
        <v>880</v>
      </c>
      <c r="O159" s="56">
        <v>0</v>
      </c>
      <c r="P159" s="56">
        <v>0</v>
      </c>
      <c r="Q159" s="56">
        <v>0</v>
      </c>
      <c r="R159" s="56">
        <v>0</v>
      </c>
      <c r="S159" s="57" t="s">
        <v>1707</v>
      </c>
      <c r="T159" s="56">
        <v>0</v>
      </c>
      <c r="U159" s="58" t="s">
        <v>893</v>
      </c>
      <c r="V159" s="59" t="s">
        <v>1278</v>
      </c>
      <c r="W159" s="60">
        <f>IF(OR(LEFT(I159)="7",LEFT(I159,1)="8"),VALUE(RIGHT(I159,3)),VALUE(RIGHT(I159,4)))</f>
        <v>1347</v>
      </c>
    </row>
    <row r="160" spans="1:25" s="9" customFormat="1" ht="85.5" customHeight="1">
      <c r="A160" s="49">
        <v>9</v>
      </c>
      <c r="B160" s="50" t="s">
        <v>873</v>
      </c>
      <c r="C160" s="51" t="s">
        <v>133</v>
      </c>
      <c r="D160" s="51" t="s">
        <v>708</v>
      </c>
      <c r="E160" s="52">
        <v>1</v>
      </c>
      <c r="F160" s="53" t="s">
        <v>548</v>
      </c>
      <c r="G160" s="54" t="s">
        <v>549</v>
      </c>
      <c r="H160" s="54" t="s">
        <v>677</v>
      </c>
      <c r="I160" s="86" t="s">
        <v>803</v>
      </c>
      <c r="J160" s="55" t="s">
        <v>108</v>
      </c>
      <c r="K160" s="55" t="s">
        <v>461</v>
      </c>
      <c r="L160" s="55" t="s">
        <v>312</v>
      </c>
      <c r="M160" s="55" t="s">
        <v>313</v>
      </c>
      <c r="N160" s="55" t="s">
        <v>880</v>
      </c>
      <c r="O160" s="56">
        <v>0</v>
      </c>
      <c r="P160" s="56">
        <v>0</v>
      </c>
      <c r="Q160" s="56">
        <v>0</v>
      </c>
      <c r="R160" s="56">
        <v>0</v>
      </c>
      <c r="S160" s="57" t="s">
        <v>1708</v>
      </c>
      <c r="T160" s="56">
        <v>0</v>
      </c>
      <c r="U160" s="58" t="s">
        <v>893</v>
      </c>
      <c r="V160" s="59" t="s">
        <v>1277</v>
      </c>
      <c r="W160" s="60">
        <f>IF(OR(LEFT(I160)="7",LEFT(I160,1)="8"),VALUE(RIGHT(I160,3)),VALUE(RIGHT(I160,4)))</f>
        <v>1323</v>
      </c>
    </row>
    <row r="161" spans="1:25" s="48" customFormat="1" ht="20.25" customHeight="1" outlineLevel="2">
      <c r="A161" s="68"/>
      <c r="B161" s="93" t="s">
        <v>386</v>
      </c>
      <c r="C161" s="94"/>
      <c r="D161" s="94"/>
      <c r="E161" s="69">
        <f>SUBTOTAL(9,E162:E167)</f>
        <v>6</v>
      </c>
      <c r="F161" s="70"/>
      <c r="G161" s="70"/>
      <c r="H161" s="70"/>
      <c r="I161" s="88"/>
      <c r="J161" s="70"/>
      <c r="K161" s="70"/>
      <c r="L161" s="70"/>
      <c r="M161" s="70"/>
      <c r="N161" s="70"/>
      <c r="O161" s="72"/>
      <c r="P161" s="72"/>
      <c r="Q161" s="72"/>
      <c r="R161" s="72"/>
      <c r="S161" s="70"/>
      <c r="T161" s="72"/>
      <c r="U161" s="70"/>
      <c r="V161" s="73"/>
      <c r="W161" s="71"/>
      <c r="Y161" s="9"/>
    </row>
    <row r="162" spans="1:25" s="9" customFormat="1" ht="177.75" customHeight="1">
      <c r="A162" s="49">
        <v>9</v>
      </c>
      <c r="B162" s="50" t="s">
        <v>873</v>
      </c>
      <c r="C162" s="51" t="s">
        <v>133</v>
      </c>
      <c r="D162" s="51" t="s">
        <v>1033</v>
      </c>
      <c r="E162" s="52">
        <v>1</v>
      </c>
      <c r="F162" s="53" t="s">
        <v>548</v>
      </c>
      <c r="G162" s="54" t="s">
        <v>549</v>
      </c>
      <c r="H162" s="54" t="s">
        <v>810</v>
      </c>
      <c r="I162" s="86" t="s">
        <v>811</v>
      </c>
      <c r="J162" s="55" t="s">
        <v>812</v>
      </c>
      <c r="K162" s="55" t="s">
        <v>8</v>
      </c>
      <c r="L162" s="55" t="s">
        <v>927</v>
      </c>
      <c r="M162" s="55" t="s">
        <v>554</v>
      </c>
      <c r="N162" s="55" t="s">
        <v>880</v>
      </c>
      <c r="O162" s="56">
        <v>0</v>
      </c>
      <c r="P162" s="56">
        <v>0</v>
      </c>
      <c r="Q162" s="56">
        <v>0</v>
      </c>
      <c r="R162" s="56">
        <v>0</v>
      </c>
      <c r="S162" s="57" t="s">
        <v>1709</v>
      </c>
      <c r="T162" s="56">
        <v>0</v>
      </c>
      <c r="U162" s="58" t="s">
        <v>893</v>
      </c>
      <c r="V162" s="59" t="s">
        <v>1496</v>
      </c>
      <c r="W162" s="60">
        <f t="shared" ref="W162:W167" si="5">IF(OR(LEFT(I162)="7",LEFT(I162,1)="8"),VALUE(RIGHT(I162,3)),VALUE(RIGHT(I162,4)))</f>
        <v>251</v>
      </c>
    </row>
    <row r="163" spans="1:25" s="9" customFormat="1" ht="72.75" customHeight="1">
      <c r="A163" s="49">
        <v>9</v>
      </c>
      <c r="B163" s="50" t="s">
        <v>873</v>
      </c>
      <c r="C163" s="51" t="s">
        <v>133</v>
      </c>
      <c r="D163" s="51" t="s">
        <v>1033</v>
      </c>
      <c r="E163" s="52">
        <v>1</v>
      </c>
      <c r="F163" s="53" t="s">
        <v>548</v>
      </c>
      <c r="G163" s="54" t="s">
        <v>549</v>
      </c>
      <c r="H163" s="54" t="s">
        <v>465</v>
      </c>
      <c r="I163" s="86" t="s">
        <v>801</v>
      </c>
      <c r="J163" s="55" t="s">
        <v>802</v>
      </c>
      <c r="K163" s="55" t="s">
        <v>4</v>
      </c>
      <c r="L163" s="55" t="s">
        <v>927</v>
      </c>
      <c r="M163" s="55" t="s">
        <v>847</v>
      </c>
      <c r="N163" s="55" t="s">
        <v>880</v>
      </c>
      <c r="O163" s="56">
        <v>0</v>
      </c>
      <c r="P163" s="56">
        <v>0</v>
      </c>
      <c r="Q163" s="56">
        <v>0</v>
      </c>
      <c r="R163" s="56">
        <v>0</v>
      </c>
      <c r="S163" s="57" t="s">
        <v>1710</v>
      </c>
      <c r="T163" s="56">
        <v>0</v>
      </c>
      <c r="U163" s="58" t="s">
        <v>893</v>
      </c>
      <c r="V163" s="59" t="s">
        <v>1281</v>
      </c>
      <c r="W163" s="60">
        <f t="shared" si="5"/>
        <v>320</v>
      </c>
    </row>
    <row r="164" spans="1:25" s="9" customFormat="1" ht="73.5" customHeight="1">
      <c r="A164" s="49">
        <v>9</v>
      </c>
      <c r="B164" s="50" t="s">
        <v>873</v>
      </c>
      <c r="C164" s="51" t="s">
        <v>133</v>
      </c>
      <c r="D164" s="51" t="s">
        <v>1033</v>
      </c>
      <c r="E164" s="52">
        <v>1</v>
      </c>
      <c r="F164" s="53" t="s">
        <v>548</v>
      </c>
      <c r="G164" s="54" t="s">
        <v>549</v>
      </c>
      <c r="H164" s="54" t="s">
        <v>464</v>
      </c>
      <c r="I164" s="86">
        <v>700009213341</v>
      </c>
      <c r="J164" s="55" t="s">
        <v>2</v>
      </c>
      <c r="K164" s="55" t="s">
        <v>3</v>
      </c>
      <c r="L164" s="55" t="s">
        <v>927</v>
      </c>
      <c r="M164" s="55" t="s">
        <v>847</v>
      </c>
      <c r="N164" s="55" t="s">
        <v>880</v>
      </c>
      <c r="O164" s="56">
        <v>0</v>
      </c>
      <c r="P164" s="56">
        <v>0</v>
      </c>
      <c r="Q164" s="56">
        <v>0</v>
      </c>
      <c r="R164" s="56">
        <v>0</v>
      </c>
      <c r="S164" s="57" t="s">
        <v>1711</v>
      </c>
      <c r="T164" s="56">
        <v>0</v>
      </c>
      <c r="U164" s="58" t="s">
        <v>893</v>
      </c>
      <c r="V164" s="59" t="s">
        <v>1280</v>
      </c>
      <c r="W164" s="60">
        <f t="shared" si="5"/>
        <v>341</v>
      </c>
    </row>
    <row r="165" spans="1:25" s="9" customFormat="1" ht="77.25" customHeight="1">
      <c r="A165" s="49">
        <v>9</v>
      </c>
      <c r="B165" s="50" t="s">
        <v>873</v>
      </c>
      <c r="C165" s="51" t="s">
        <v>133</v>
      </c>
      <c r="D165" s="51" t="s">
        <v>1033</v>
      </c>
      <c r="E165" s="52">
        <v>1</v>
      </c>
      <c r="F165" s="53" t="s">
        <v>548</v>
      </c>
      <c r="G165" s="54" t="s">
        <v>549</v>
      </c>
      <c r="H165" s="54" t="s">
        <v>806</v>
      </c>
      <c r="I165" s="86" t="s">
        <v>807</v>
      </c>
      <c r="J165" s="55" t="s">
        <v>611</v>
      </c>
      <c r="K165" s="55" t="s">
        <v>5</v>
      </c>
      <c r="L165" s="55" t="s">
        <v>312</v>
      </c>
      <c r="M165" s="55" t="s">
        <v>372</v>
      </c>
      <c r="N165" s="55" t="s">
        <v>880</v>
      </c>
      <c r="O165" s="56">
        <v>0</v>
      </c>
      <c r="P165" s="56">
        <v>0</v>
      </c>
      <c r="Q165" s="56">
        <v>0</v>
      </c>
      <c r="R165" s="56">
        <v>0</v>
      </c>
      <c r="S165" s="57" t="s">
        <v>1712</v>
      </c>
      <c r="T165" s="56">
        <v>0</v>
      </c>
      <c r="U165" s="58" t="s">
        <v>893</v>
      </c>
      <c r="V165" s="59" t="s">
        <v>1713</v>
      </c>
      <c r="W165" s="60">
        <f t="shared" si="5"/>
        <v>246</v>
      </c>
    </row>
    <row r="166" spans="1:25" s="9" customFormat="1" ht="69.75" customHeight="1">
      <c r="A166" s="49">
        <v>9</v>
      </c>
      <c r="B166" s="50" t="s">
        <v>873</v>
      </c>
      <c r="C166" s="51" t="s">
        <v>133</v>
      </c>
      <c r="D166" s="51" t="s">
        <v>1033</v>
      </c>
      <c r="E166" s="52">
        <v>1</v>
      </c>
      <c r="F166" s="53" t="s">
        <v>548</v>
      </c>
      <c r="G166" s="54" t="s">
        <v>549</v>
      </c>
      <c r="H166" s="54" t="s">
        <v>813</v>
      </c>
      <c r="I166" s="86" t="s">
        <v>814</v>
      </c>
      <c r="J166" s="55" t="s">
        <v>949</v>
      </c>
      <c r="K166" s="55" t="s">
        <v>9</v>
      </c>
      <c r="L166" s="55" t="s">
        <v>927</v>
      </c>
      <c r="M166" s="55" t="s">
        <v>554</v>
      </c>
      <c r="N166" s="55" t="s">
        <v>880</v>
      </c>
      <c r="O166" s="56">
        <v>0</v>
      </c>
      <c r="P166" s="56">
        <v>0</v>
      </c>
      <c r="Q166" s="56">
        <v>0</v>
      </c>
      <c r="R166" s="56">
        <v>0</v>
      </c>
      <c r="S166" s="57" t="s">
        <v>1714</v>
      </c>
      <c r="T166" s="56">
        <v>0</v>
      </c>
      <c r="U166" s="58" t="s">
        <v>893</v>
      </c>
      <c r="V166" s="59" t="s">
        <v>1283</v>
      </c>
      <c r="W166" s="60">
        <f t="shared" si="5"/>
        <v>252</v>
      </c>
    </row>
    <row r="167" spans="1:25" s="9" customFormat="1" ht="72" customHeight="1">
      <c r="A167" s="49">
        <v>9</v>
      </c>
      <c r="B167" s="50" t="s">
        <v>873</v>
      </c>
      <c r="C167" s="51" t="s">
        <v>133</v>
      </c>
      <c r="D167" s="51" t="s">
        <v>1033</v>
      </c>
      <c r="E167" s="52">
        <v>1</v>
      </c>
      <c r="F167" s="53" t="s">
        <v>548</v>
      </c>
      <c r="G167" s="54" t="s">
        <v>549</v>
      </c>
      <c r="H167" s="54" t="s">
        <v>6</v>
      </c>
      <c r="I167" s="86" t="s">
        <v>808</v>
      </c>
      <c r="J167" s="55" t="s">
        <v>809</v>
      </c>
      <c r="K167" s="55" t="s">
        <v>7</v>
      </c>
      <c r="L167" s="55" t="s">
        <v>927</v>
      </c>
      <c r="M167" s="55" t="s">
        <v>554</v>
      </c>
      <c r="N167" s="55" t="s">
        <v>880</v>
      </c>
      <c r="O167" s="56">
        <v>0</v>
      </c>
      <c r="P167" s="56">
        <v>0</v>
      </c>
      <c r="Q167" s="56">
        <v>0</v>
      </c>
      <c r="R167" s="56">
        <v>0</v>
      </c>
      <c r="S167" s="57" t="s">
        <v>1715</v>
      </c>
      <c r="T167" s="56">
        <v>0</v>
      </c>
      <c r="U167" s="58" t="s">
        <v>893</v>
      </c>
      <c r="V167" s="59" t="s">
        <v>1282</v>
      </c>
      <c r="W167" s="60">
        <f t="shared" si="5"/>
        <v>247</v>
      </c>
    </row>
    <row r="168" spans="1:25" s="41" customFormat="1" ht="20.25" customHeight="1" outlineLevel="1">
      <c r="A168" s="35"/>
      <c r="B168" s="97" t="s">
        <v>213</v>
      </c>
      <c r="C168" s="98" t="s">
        <v>897</v>
      </c>
      <c r="D168" s="98"/>
      <c r="E168" s="36">
        <f>SUBTOTAL(9,E170)</f>
        <v>1</v>
      </c>
      <c r="F168" s="37"/>
      <c r="G168" s="37"/>
      <c r="H168" s="37"/>
      <c r="I168" s="84"/>
      <c r="J168" s="37"/>
      <c r="K168" s="37"/>
      <c r="L168" s="37"/>
      <c r="M168" s="37"/>
      <c r="N168" s="37"/>
      <c r="O168" s="39"/>
      <c r="P168" s="39"/>
      <c r="Q168" s="39"/>
      <c r="R168" s="39"/>
      <c r="S168" s="37"/>
      <c r="T168" s="39"/>
      <c r="U168" s="37"/>
      <c r="V168" s="40"/>
      <c r="W168" s="38"/>
      <c r="Y168" s="9"/>
    </row>
    <row r="169" spans="1:25" s="48" customFormat="1" ht="20.25" customHeight="1" outlineLevel="2">
      <c r="A169" s="42"/>
      <c r="B169" s="91" t="s">
        <v>383</v>
      </c>
      <c r="C169" s="92"/>
      <c r="D169" s="92"/>
      <c r="E169" s="43">
        <f>SUBTOTAL(9,E170)</f>
        <v>1</v>
      </c>
      <c r="F169" s="44"/>
      <c r="G169" s="44"/>
      <c r="H169" s="44"/>
      <c r="I169" s="85"/>
      <c r="J169" s="44"/>
      <c r="K169" s="44"/>
      <c r="L169" s="44"/>
      <c r="M169" s="44"/>
      <c r="N169" s="44"/>
      <c r="O169" s="46"/>
      <c r="P169" s="46"/>
      <c r="Q169" s="46"/>
      <c r="R169" s="46"/>
      <c r="S169" s="44"/>
      <c r="T169" s="46"/>
      <c r="U169" s="44"/>
      <c r="V169" s="47"/>
      <c r="W169" s="45"/>
      <c r="Y169" s="9"/>
    </row>
    <row r="170" spans="1:25" s="9" customFormat="1" ht="183.75" customHeight="1">
      <c r="A170" s="49">
        <v>9</v>
      </c>
      <c r="B170" s="50" t="s">
        <v>873</v>
      </c>
      <c r="C170" s="51" t="s">
        <v>88</v>
      </c>
      <c r="D170" s="51" t="s">
        <v>263</v>
      </c>
      <c r="E170" s="52">
        <v>1</v>
      </c>
      <c r="F170" s="53" t="s">
        <v>903</v>
      </c>
      <c r="G170" s="54" t="s">
        <v>904</v>
      </c>
      <c r="H170" s="54" t="s">
        <v>904</v>
      </c>
      <c r="I170" s="86" t="s">
        <v>1219</v>
      </c>
      <c r="J170" s="55" t="s">
        <v>1220</v>
      </c>
      <c r="K170" s="55" t="s">
        <v>1221</v>
      </c>
      <c r="L170" s="55" t="s">
        <v>312</v>
      </c>
      <c r="M170" s="55" t="s">
        <v>313</v>
      </c>
      <c r="N170" s="55" t="s">
        <v>880</v>
      </c>
      <c r="O170" s="56">
        <v>26327142.93</v>
      </c>
      <c r="P170" s="56">
        <v>0</v>
      </c>
      <c r="Q170" s="56">
        <v>490625.96</v>
      </c>
      <c r="R170" s="56">
        <v>7390363.6299999999</v>
      </c>
      <c r="S170" s="57" t="s">
        <v>1716</v>
      </c>
      <c r="T170" s="56">
        <v>19427405.260000002</v>
      </c>
      <c r="U170" s="58" t="s">
        <v>893</v>
      </c>
      <c r="V170" s="59" t="s">
        <v>1717</v>
      </c>
      <c r="W170" s="60">
        <f>IF(OR(LEFT(I170)="7",LEFT(I170,1)="8"),VALUE(RIGHT(I170,3)),VALUE(RIGHT(I170,4)))</f>
        <v>1522</v>
      </c>
    </row>
    <row r="171" spans="1:25" s="34" customFormat="1" ht="20.25" customHeight="1" outlineLevel="3">
      <c r="A171" s="61"/>
      <c r="B171" s="99" t="s">
        <v>907</v>
      </c>
      <c r="C171" s="100"/>
      <c r="D171" s="100"/>
      <c r="E171" s="62">
        <f>SUBTOTAL(9,E174:E186)</f>
        <v>10</v>
      </c>
      <c r="F171" s="63"/>
      <c r="G171" s="63"/>
      <c r="H171" s="63"/>
      <c r="I171" s="87"/>
      <c r="J171" s="63"/>
      <c r="K171" s="63"/>
      <c r="L171" s="63"/>
      <c r="M171" s="63"/>
      <c r="N171" s="63"/>
      <c r="O171" s="64"/>
      <c r="P171" s="65"/>
      <c r="Q171" s="65"/>
      <c r="R171" s="65"/>
      <c r="S171" s="63"/>
      <c r="T171" s="65"/>
      <c r="U171" s="63"/>
      <c r="V171" s="66"/>
      <c r="W171" s="67"/>
      <c r="Y171" s="9"/>
    </row>
    <row r="172" spans="1:25" s="41" customFormat="1" ht="20.25" customHeight="1" outlineLevel="1">
      <c r="A172" s="35"/>
      <c r="B172" s="97" t="s">
        <v>899</v>
      </c>
      <c r="C172" s="98" t="s">
        <v>897</v>
      </c>
      <c r="D172" s="98"/>
      <c r="E172" s="36">
        <f>SUBTOTAL(9,E174:E183)</f>
        <v>9</v>
      </c>
      <c r="F172" s="37"/>
      <c r="G172" s="37"/>
      <c r="H172" s="37"/>
      <c r="I172" s="84"/>
      <c r="J172" s="37"/>
      <c r="K172" s="37"/>
      <c r="L172" s="37"/>
      <c r="M172" s="37"/>
      <c r="N172" s="37"/>
      <c r="O172" s="39"/>
      <c r="P172" s="39"/>
      <c r="Q172" s="39"/>
      <c r="R172" s="39"/>
      <c r="S172" s="37"/>
      <c r="T172" s="39"/>
      <c r="U172" s="37"/>
      <c r="V172" s="40"/>
      <c r="W172" s="38"/>
      <c r="Y172" s="9"/>
    </row>
    <row r="173" spans="1:25" s="48" customFormat="1" ht="20.25" customHeight="1" outlineLevel="2">
      <c r="A173" s="42"/>
      <c r="B173" s="91" t="s">
        <v>383</v>
      </c>
      <c r="C173" s="92"/>
      <c r="D173" s="92"/>
      <c r="E173" s="43">
        <f>SUBTOTAL(9,E174:E180)</f>
        <v>7</v>
      </c>
      <c r="F173" s="44"/>
      <c r="G173" s="44"/>
      <c r="H173" s="44"/>
      <c r="I173" s="85"/>
      <c r="J173" s="44"/>
      <c r="K173" s="44"/>
      <c r="L173" s="44"/>
      <c r="M173" s="44"/>
      <c r="N173" s="44"/>
      <c r="O173" s="46"/>
      <c r="P173" s="46"/>
      <c r="Q173" s="46"/>
      <c r="R173" s="46"/>
      <c r="S173" s="44"/>
      <c r="T173" s="46"/>
      <c r="U173" s="44"/>
      <c r="V173" s="47"/>
      <c r="W173" s="45"/>
      <c r="Y173" s="9"/>
    </row>
    <row r="174" spans="1:25" s="9" customFormat="1" ht="108.75" customHeight="1">
      <c r="A174" s="49">
        <v>10</v>
      </c>
      <c r="B174" s="50" t="s">
        <v>907</v>
      </c>
      <c r="C174" s="51" t="s">
        <v>133</v>
      </c>
      <c r="D174" s="51" t="s">
        <v>263</v>
      </c>
      <c r="E174" s="52">
        <v>1</v>
      </c>
      <c r="F174" s="53">
        <v>211</v>
      </c>
      <c r="G174" s="54" t="s">
        <v>10</v>
      </c>
      <c r="H174" s="54" t="s">
        <v>695</v>
      </c>
      <c r="I174" s="86">
        <v>20091021101504</v>
      </c>
      <c r="J174" s="55" t="s">
        <v>11</v>
      </c>
      <c r="K174" s="55" t="s">
        <v>12</v>
      </c>
      <c r="L174" s="55" t="s">
        <v>312</v>
      </c>
      <c r="M174" s="55" t="s">
        <v>516</v>
      </c>
      <c r="N174" s="55" t="s">
        <v>885</v>
      </c>
      <c r="O174" s="56">
        <v>187333395.19999999</v>
      </c>
      <c r="P174" s="56">
        <v>2702059092</v>
      </c>
      <c r="Q174" s="56">
        <v>40798358.600000001</v>
      </c>
      <c r="R174" s="56">
        <v>1288927962.03</v>
      </c>
      <c r="S174" s="57" t="s">
        <v>1718</v>
      </c>
      <c r="T174" s="56">
        <v>1641262883.77</v>
      </c>
      <c r="U174" s="58" t="s">
        <v>315</v>
      </c>
      <c r="V174" s="59" t="s">
        <v>1284</v>
      </c>
      <c r="W174" s="60">
        <f t="shared" ref="W174:W180" si="6">IF(OR(LEFT(I174)="7",LEFT(I174,1)="8"),VALUE(RIGHT(I174,3)),VALUE(RIGHT(I174,4)))</f>
        <v>1504</v>
      </c>
    </row>
    <row r="175" spans="1:25" s="9" customFormat="1" ht="82.5" customHeight="1">
      <c r="A175" s="49">
        <v>10</v>
      </c>
      <c r="B175" s="50" t="s">
        <v>907</v>
      </c>
      <c r="C175" s="51" t="s">
        <v>133</v>
      </c>
      <c r="D175" s="51" t="s">
        <v>263</v>
      </c>
      <c r="E175" s="52">
        <v>1</v>
      </c>
      <c r="F175" s="53">
        <v>211</v>
      </c>
      <c r="G175" s="54" t="s">
        <v>10</v>
      </c>
      <c r="H175" s="54" t="s">
        <v>695</v>
      </c>
      <c r="I175" s="86">
        <v>20091021301506</v>
      </c>
      <c r="J175" s="55" t="s">
        <v>1052</v>
      </c>
      <c r="K175" s="55" t="s">
        <v>1053</v>
      </c>
      <c r="L175" s="55" t="s">
        <v>312</v>
      </c>
      <c r="M175" s="55" t="s">
        <v>313</v>
      </c>
      <c r="N175" s="55" t="s">
        <v>885</v>
      </c>
      <c r="O175" s="56">
        <v>220391108.06999999</v>
      </c>
      <c r="P175" s="56">
        <v>0</v>
      </c>
      <c r="Q175" s="56">
        <v>4291116.8899999997</v>
      </c>
      <c r="R175" s="56">
        <v>50296313.079999998</v>
      </c>
      <c r="S175" s="57" t="s">
        <v>1719</v>
      </c>
      <c r="T175" s="56">
        <v>174385911.88</v>
      </c>
      <c r="U175" s="58" t="s">
        <v>893</v>
      </c>
      <c r="V175" s="59" t="s">
        <v>1497</v>
      </c>
      <c r="W175" s="60">
        <f t="shared" si="6"/>
        <v>1506</v>
      </c>
    </row>
    <row r="176" spans="1:25" s="9" customFormat="1" ht="75" customHeight="1">
      <c r="A176" s="49">
        <v>10</v>
      </c>
      <c r="B176" s="50" t="s">
        <v>907</v>
      </c>
      <c r="C176" s="51" t="s">
        <v>133</v>
      </c>
      <c r="D176" s="51" t="s">
        <v>263</v>
      </c>
      <c r="E176" s="52">
        <v>1</v>
      </c>
      <c r="F176" s="53">
        <v>212</v>
      </c>
      <c r="G176" s="54" t="s">
        <v>714</v>
      </c>
      <c r="H176" s="54" t="s">
        <v>695</v>
      </c>
      <c r="I176" s="86">
        <v>700010210258</v>
      </c>
      <c r="J176" s="55" t="s">
        <v>715</v>
      </c>
      <c r="K176" s="55" t="s">
        <v>513</v>
      </c>
      <c r="L176" s="55" t="s">
        <v>927</v>
      </c>
      <c r="M176" s="55" t="s">
        <v>848</v>
      </c>
      <c r="N176" s="55" t="s">
        <v>314</v>
      </c>
      <c r="O176" s="56">
        <v>253029183</v>
      </c>
      <c r="P176" s="56">
        <v>0</v>
      </c>
      <c r="Q176" s="56">
        <v>10441072</v>
      </c>
      <c r="R176" s="56">
        <v>17991259.469999999</v>
      </c>
      <c r="S176" s="57" t="s">
        <v>1720</v>
      </c>
      <c r="T176" s="56">
        <v>245478995.53</v>
      </c>
      <c r="U176" s="58" t="s">
        <v>315</v>
      </c>
      <c r="V176" s="59" t="s">
        <v>1498</v>
      </c>
      <c r="W176" s="60">
        <f t="shared" si="6"/>
        <v>258</v>
      </c>
    </row>
    <row r="177" spans="1:25" s="9" customFormat="1" ht="73.5" customHeight="1">
      <c r="A177" s="49">
        <v>10</v>
      </c>
      <c r="B177" s="50" t="s">
        <v>907</v>
      </c>
      <c r="C177" s="51" t="s">
        <v>133</v>
      </c>
      <c r="D177" s="51" t="s">
        <v>263</v>
      </c>
      <c r="E177" s="52">
        <v>1</v>
      </c>
      <c r="F177" s="53" t="s">
        <v>1103</v>
      </c>
      <c r="G177" s="54" t="s">
        <v>1104</v>
      </c>
      <c r="H177" s="54" t="s">
        <v>1104</v>
      </c>
      <c r="I177" s="86" t="s">
        <v>840</v>
      </c>
      <c r="J177" s="55" t="s">
        <v>280</v>
      </c>
      <c r="K177" s="55" t="s">
        <v>1054</v>
      </c>
      <c r="L177" s="55" t="s">
        <v>927</v>
      </c>
      <c r="M177" s="55" t="s">
        <v>849</v>
      </c>
      <c r="N177" s="55" t="s">
        <v>1032</v>
      </c>
      <c r="O177" s="56">
        <v>260450188.66999999</v>
      </c>
      <c r="P177" s="56">
        <v>0</v>
      </c>
      <c r="Q177" s="56">
        <v>7023646.0199999996</v>
      </c>
      <c r="R177" s="56">
        <v>25320872.219999999</v>
      </c>
      <c r="S177" s="57" t="s">
        <v>1721</v>
      </c>
      <c r="T177" s="56">
        <v>242152962.47</v>
      </c>
      <c r="U177" s="58" t="s">
        <v>893</v>
      </c>
      <c r="V177" s="59" t="s">
        <v>1285</v>
      </c>
      <c r="W177" s="60">
        <f t="shared" si="6"/>
        <v>1422</v>
      </c>
    </row>
    <row r="178" spans="1:25" s="9" customFormat="1" ht="103.5" customHeight="1">
      <c r="A178" s="49">
        <v>10</v>
      </c>
      <c r="B178" s="50" t="s">
        <v>907</v>
      </c>
      <c r="C178" s="51" t="s">
        <v>133</v>
      </c>
      <c r="D178" s="51" t="s">
        <v>263</v>
      </c>
      <c r="E178" s="52">
        <v>1</v>
      </c>
      <c r="F178" s="53" t="s">
        <v>841</v>
      </c>
      <c r="G178" s="54" t="s">
        <v>842</v>
      </c>
      <c r="H178" s="54" t="s">
        <v>842</v>
      </c>
      <c r="I178" s="86" t="s">
        <v>843</v>
      </c>
      <c r="J178" s="55" t="s">
        <v>13</v>
      </c>
      <c r="K178" s="55" t="s">
        <v>844</v>
      </c>
      <c r="L178" s="55" t="s">
        <v>927</v>
      </c>
      <c r="M178" s="55" t="s">
        <v>186</v>
      </c>
      <c r="N178" s="55" t="s">
        <v>467</v>
      </c>
      <c r="O178" s="56">
        <v>88364150.700000003</v>
      </c>
      <c r="P178" s="56">
        <v>4344216</v>
      </c>
      <c r="Q178" s="56">
        <v>405275.2</v>
      </c>
      <c r="R178" s="56">
        <v>15337384.68</v>
      </c>
      <c r="S178" s="57" t="s">
        <v>1722</v>
      </c>
      <c r="T178" s="56">
        <v>77776257.219999999</v>
      </c>
      <c r="U178" s="58" t="s">
        <v>315</v>
      </c>
      <c r="V178" s="59" t="s">
        <v>1286</v>
      </c>
      <c r="W178" s="60">
        <f t="shared" si="6"/>
        <v>733</v>
      </c>
    </row>
    <row r="179" spans="1:25" s="9" customFormat="1" ht="114" customHeight="1">
      <c r="A179" s="49">
        <v>10</v>
      </c>
      <c r="B179" s="50" t="s">
        <v>907</v>
      </c>
      <c r="C179" s="51" t="s">
        <v>133</v>
      </c>
      <c r="D179" s="51" t="s">
        <v>263</v>
      </c>
      <c r="E179" s="52">
        <v>1</v>
      </c>
      <c r="F179" s="53" t="s">
        <v>841</v>
      </c>
      <c r="G179" s="54" t="s">
        <v>842</v>
      </c>
      <c r="H179" s="54" t="s">
        <v>842</v>
      </c>
      <c r="I179" s="86" t="s">
        <v>846</v>
      </c>
      <c r="J179" s="55" t="s">
        <v>14</v>
      </c>
      <c r="K179" s="55" t="s">
        <v>844</v>
      </c>
      <c r="L179" s="55" t="s">
        <v>927</v>
      </c>
      <c r="M179" s="55" t="s">
        <v>186</v>
      </c>
      <c r="N179" s="55" t="s">
        <v>1032</v>
      </c>
      <c r="O179" s="56">
        <v>1705489.35</v>
      </c>
      <c r="P179" s="56">
        <v>92199.5</v>
      </c>
      <c r="Q179" s="56">
        <v>-5711.17</v>
      </c>
      <c r="R179" s="56">
        <v>295723.33</v>
      </c>
      <c r="S179" s="57" t="s">
        <v>1723</v>
      </c>
      <c r="T179" s="56">
        <v>1496254.35</v>
      </c>
      <c r="U179" s="58" t="s">
        <v>315</v>
      </c>
      <c r="V179" s="59" t="s">
        <v>1287</v>
      </c>
      <c r="W179" s="60">
        <f t="shared" si="6"/>
        <v>734</v>
      </c>
    </row>
    <row r="180" spans="1:25" s="9" customFormat="1" ht="193.5" customHeight="1">
      <c r="A180" s="49">
        <v>10</v>
      </c>
      <c r="B180" s="50" t="s">
        <v>907</v>
      </c>
      <c r="C180" s="51" t="s">
        <v>133</v>
      </c>
      <c r="D180" s="51" t="s">
        <v>263</v>
      </c>
      <c r="E180" s="52">
        <v>1</v>
      </c>
      <c r="F180" s="53" t="s">
        <v>1453</v>
      </c>
      <c r="G180" s="54" t="s">
        <v>1454</v>
      </c>
      <c r="H180" s="54" t="s">
        <v>769</v>
      </c>
      <c r="I180" s="86" t="s">
        <v>64</v>
      </c>
      <c r="J180" s="55" t="s">
        <v>1724</v>
      </c>
      <c r="K180" s="55" t="s">
        <v>1725</v>
      </c>
      <c r="L180" s="55" t="s">
        <v>312</v>
      </c>
      <c r="M180" s="55" t="s">
        <v>773</v>
      </c>
      <c r="N180" s="55" t="s">
        <v>314</v>
      </c>
      <c r="O180" s="56">
        <v>45302041.689999998</v>
      </c>
      <c r="P180" s="56">
        <v>0</v>
      </c>
      <c r="Q180" s="56">
        <v>646101.66</v>
      </c>
      <c r="R180" s="56">
        <v>12897888.99</v>
      </c>
      <c r="S180" s="57" t="s">
        <v>1726</v>
      </c>
      <c r="T180" s="56">
        <v>29048661.350000001</v>
      </c>
      <c r="U180" s="58" t="s">
        <v>893</v>
      </c>
      <c r="V180" s="59" t="s">
        <v>1483</v>
      </c>
      <c r="W180" s="60">
        <f t="shared" si="6"/>
        <v>1324</v>
      </c>
    </row>
    <row r="181" spans="1:25" s="48" customFormat="1" ht="20.25" customHeight="1" outlineLevel="2">
      <c r="A181" s="68"/>
      <c r="B181" s="93" t="s">
        <v>386</v>
      </c>
      <c r="C181" s="94"/>
      <c r="D181" s="94"/>
      <c r="E181" s="69">
        <f>SUBTOTAL(9,E182:E183)</f>
        <v>2</v>
      </c>
      <c r="F181" s="70"/>
      <c r="G181" s="70"/>
      <c r="H181" s="70"/>
      <c r="I181" s="88"/>
      <c r="J181" s="70"/>
      <c r="K181" s="70"/>
      <c r="L181" s="70"/>
      <c r="M181" s="70"/>
      <c r="N181" s="70"/>
      <c r="O181" s="72"/>
      <c r="P181" s="72"/>
      <c r="Q181" s="72"/>
      <c r="R181" s="72"/>
      <c r="S181" s="70"/>
      <c r="T181" s="72"/>
      <c r="U181" s="70"/>
      <c r="V181" s="73"/>
      <c r="W181" s="71"/>
      <c r="Y181" s="9"/>
    </row>
    <row r="182" spans="1:25" s="9" customFormat="1" ht="75.75" customHeight="1">
      <c r="A182" s="49">
        <v>10</v>
      </c>
      <c r="B182" s="50" t="s">
        <v>907</v>
      </c>
      <c r="C182" s="51" t="s">
        <v>133</v>
      </c>
      <c r="D182" s="51" t="s">
        <v>1033</v>
      </c>
      <c r="E182" s="52">
        <v>1</v>
      </c>
      <c r="F182" s="53" t="s">
        <v>1103</v>
      </c>
      <c r="G182" s="54" t="s">
        <v>1104</v>
      </c>
      <c r="H182" s="54" t="s">
        <v>1104</v>
      </c>
      <c r="I182" s="86" t="s">
        <v>139</v>
      </c>
      <c r="J182" s="55" t="s">
        <v>281</v>
      </c>
      <c r="K182" s="55" t="s">
        <v>1055</v>
      </c>
      <c r="L182" s="55" t="s">
        <v>927</v>
      </c>
      <c r="M182" s="55" t="s">
        <v>849</v>
      </c>
      <c r="N182" s="55" t="s">
        <v>1032</v>
      </c>
      <c r="O182" s="56">
        <v>4536715.2699999996</v>
      </c>
      <c r="P182" s="56">
        <v>18358689.379999999</v>
      </c>
      <c r="Q182" s="56">
        <v>274297.46999999997</v>
      </c>
      <c r="R182" s="56">
        <v>316115</v>
      </c>
      <c r="S182" s="57" t="s">
        <v>1727</v>
      </c>
      <c r="T182" s="56">
        <v>22853587.120000001</v>
      </c>
      <c r="U182" s="58" t="s">
        <v>893</v>
      </c>
      <c r="V182" s="59" t="s">
        <v>1288</v>
      </c>
      <c r="W182" s="60">
        <f>IF(OR(LEFT(I182)="7",LEFT(I182,1)="8"),VALUE(RIGHT(I182,3)),VALUE(RIGHT(I182,4)))</f>
        <v>1416</v>
      </c>
    </row>
    <row r="183" spans="1:25" s="9" customFormat="1" ht="77.25" customHeight="1">
      <c r="A183" s="49">
        <v>10</v>
      </c>
      <c r="B183" s="50" t="s">
        <v>907</v>
      </c>
      <c r="C183" s="51" t="s">
        <v>133</v>
      </c>
      <c r="D183" s="51" t="s">
        <v>1033</v>
      </c>
      <c r="E183" s="52">
        <v>1</v>
      </c>
      <c r="F183" s="53" t="s">
        <v>1103</v>
      </c>
      <c r="G183" s="54" t="s">
        <v>1104</v>
      </c>
      <c r="H183" s="54" t="s">
        <v>1104</v>
      </c>
      <c r="I183" s="86" t="s">
        <v>140</v>
      </c>
      <c r="J183" s="55" t="s">
        <v>282</v>
      </c>
      <c r="K183" s="55" t="s">
        <v>1064</v>
      </c>
      <c r="L183" s="55" t="s">
        <v>927</v>
      </c>
      <c r="M183" s="55" t="s">
        <v>849</v>
      </c>
      <c r="N183" s="55" t="s">
        <v>1032</v>
      </c>
      <c r="O183" s="56">
        <v>0</v>
      </c>
      <c r="P183" s="56">
        <v>0</v>
      </c>
      <c r="Q183" s="56">
        <v>0</v>
      </c>
      <c r="R183" s="56">
        <v>0</v>
      </c>
      <c r="S183" s="57" t="s">
        <v>1728</v>
      </c>
      <c r="T183" s="56">
        <v>0</v>
      </c>
      <c r="U183" s="58" t="s">
        <v>893</v>
      </c>
      <c r="V183" s="59" t="s">
        <v>1289</v>
      </c>
      <c r="W183" s="60">
        <f>IF(OR(LEFT(I183)="7",LEFT(I183,1)="8"),VALUE(RIGHT(I183,3)),VALUE(RIGHT(I183,4)))</f>
        <v>1417</v>
      </c>
    </row>
    <row r="184" spans="1:25" s="41" customFormat="1" ht="20.25" customHeight="1" outlineLevel="1">
      <c r="A184" s="35"/>
      <c r="B184" s="97" t="s">
        <v>213</v>
      </c>
      <c r="C184" s="98" t="s">
        <v>897</v>
      </c>
      <c r="D184" s="98"/>
      <c r="E184" s="36">
        <f>SUBTOTAL(9,E186)</f>
        <v>1</v>
      </c>
      <c r="F184" s="37"/>
      <c r="G184" s="37"/>
      <c r="H184" s="37"/>
      <c r="I184" s="84"/>
      <c r="J184" s="37"/>
      <c r="K184" s="37"/>
      <c r="L184" s="37"/>
      <c r="M184" s="37"/>
      <c r="N184" s="37"/>
      <c r="O184" s="39"/>
      <c r="P184" s="39"/>
      <c r="Q184" s="39"/>
      <c r="R184" s="39"/>
      <c r="S184" s="37"/>
      <c r="T184" s="39"/>
      <c r="U184" s="37"/>
      <c r="V184" s="40"/>
      <c r="W184" s="38"/>
      <c r="Y184" s="9"/>
    </row>
    <row r="185" spans="1:25" s="48" customFormat="1" ht="20.25" customHeight="1" outlineLevel="2">
      <c r="A185" s="42"/>
      <c r="B185" s="91" t="s">
        <v>383</v>
      </c>
      <c r="C185" s="92"/>
      <c r="D185" s="92"/>
      <c r="E185" s="43">
        <f>SUBTOTAL(9,E186)</f>
        <v>1</v>
      </c>
      <c r="F185" s="44"/>
      <c r="G185" s="44"/>
      <c r="H185" s="44"/>
      <c r="I185" s="85"/>
      <c r="J185" s="44"/>
      <c r="K185" s="44"/>
      <c r="L185" s="44"/>
      <c r="M185" s="44"/>
      <c r="N185" s="44"/>
      <c r="O185" s="46"/>
      <c r="P185" s="46"/>
      <c r="Q185" s="46"/>
      <c r="R185" s="46"/>
      <c r="S185" s="44"/>
      <c r="T185" s="46"/>
      <c r="U185" s="44"/>
      <c r="V185" s="47"/>
      <c r="W185" s="45"/>
      <c r="Y185" s="9"/>
    </row>
    <row r="186" spans="1:25" s="9" customFormat="1" ht="84.75" customHeight="1">
      <c r="A186" s="49">
        <v>10</v>
      </c>
      <c r="B186" s="50" t="s">
        <v>907</v>
      </c>
      <c r="C186" s="51" t="s">
        <v>88</v>
      </c>
      <c r="D186" s="51" t="s">
        <v>263</v>
      </c>
      <c r="E186" s="52">
        <v>1</v>
      </c>
      <c r="F186" s="53" t="s">
        <v>1453</v>
      </c>
      <c r="G186" s="54" t="s">
        <v>1454</v>
      </c>
      <c r="H186" s="54" t="s">
        <v>1454</v>
      </c>
      <c r="I186" s="86" t="s">
        <v>1455</v>
      </c>
      <c r="J186" s="55" t="s">
        <v>1456</v>
      </c>
      <c r="K186" s="55" t="s">
        <v>1457</v>
      </c>
      <c r="L186" s="55" t="s">
        <v>312</v>
      </c>
      <c r="M186" s="55" t="s">
        <v>773</v>
      </c>
      <c r="N186" s="55" t="s">
        <v>885</v>
      </c>
      <c r="O186" s="56">
        <v>61240127.049999997</v>
      </c>
      <c r="P186" s="56">
        <v>0</v>
      </c>
      <c r="Q186" s="56">
        <v>1349166.57</v>
      </c>
      <c r="R186" s="56">
        <v>11109788.289999999</v>
      </c>
      <c r="S186" s="57" t="s">
        <v>1458</v>
      </c>
      <c r="T186" s="56">
        <v>51479505.329999998</v>
      </c>
      <c r="U186" s="58" t="s">
        <v>893</v>
      </c>
      <c r="V186" s="59" t="s">
        <v>1459</v>
      </c>
      <c r="W186" s="60">
        <f>IF(OR(LEFT(I186)="7",LEFT(I186,1)="8"),VALUE(RIGHT(I186,3)),VALUE(RIGHT(I186,4)))</f>
        <v>1542</v>
      </c>
    </row>
    <row r="187" spans="1:25" s="34" customFormat="1" ht="20.25" customHeight="1" outlineLevel="3">
      <c r="A187" s="61"/>
      <c r="B187" s="99" t="s">
        <v>1021</v>
      </c>
      <c r="C187" s="100"/>
      <c r="D187" s="100"/>
      <c r="E187" s="62">
        <f>SUBTOTAL(9,E190:E248)</f>
        <v>52</v>
      </c>
      <c r="F187" s="63"/>
      <c r="G187" s="63"/>
      <c r="H187" s="63"/>
      <c r="I187" s="87"/>
      <c r="J187" s="63"/>
      <c r="K187" s="63"/>
      <c r="L187" s="63"/>
      <c r="M187" s="63"/>
      <c r="N187" s="63"/>
      <c r="O187" s="64"/>
      <c r="P187" s="65"/>
      <c r="Q187" s="65"/>
      <c r="R187" s="65"/>
      <c r="S187" s="63"/>
      <c r="T187" s="65"/>
      <c r="U187" s="63"/>
      <c r="V187" s="66"/>
      <c r="W187" s="67"/>
      <c r="Y187" s="9"/>
    </row>
    <row r="188" spans="1:25" s="41" customFormat="1" ht="20.25" customHeight="1" outlineLevel="1">
      <c r="A188" s="35"/>
      <c r="B188" s="97" t="s">
        <v>899</v>
      </c>
      <c r="C188" s="98" t="s">
        <v>897</v>
      </c>
      <c r="D188" s="98"/>
      <c r="E188" s="36">
        <f>SUBTOTAL(9,E190:E236)</f>
        <v>45</v>
      </c>
      <c r="F188" s="37"/>
      <c r="G188" s="37"/>
      <c r="H188" s="37"/>
      <c r="I188" s="84"/>
      <c r="J188" s="37"/>
      <c r="K188" s="37"/>
      <c r="L188" s="37"/>
      <c r="M188" s="37"/>
      <c r="N188" s="37"/>
      <c r="O188" s="39"/>
      <c r="P188" s="39"/>
      <c r="Q188" s="39"/>
      <c r="R188" s="39"/>
      <c r="S188" s="37"/>
      <c r="T188" s="39"/>
      <c r="U188" s="37"/>
      <c r="V188" s="40"/>
      <c r="W188" s="38"/>
      <c r="Y188" s="9"/>
    </row>
    <row r="189" spans="1:25" s="48" customFormat="1" ht="20.25" customHeight="1" outlineLevel="2">
      <c r="A189" s="42"/>
      <c r="B189" s="91" t="s">
        <v>383</v>
      </c>
      <c r="C189" s="92"/>
      <c r="D189" s="92"/>
      <c r="E189" s="43">
        <f>SUBTOTAL(9,E190:E215)</f>
        <v>26</v>
      </c>
      <c r="F189" s="44"/>
      <c r="G189" s="44"/>
      <c r="H189" s="44"/>
      <c r="I189" s="85"/>
      <c r="J189" s="44"/>
      <c r="K189" s="44"/>
      <c r="L189" s="44"/>
      <c r="M189" s="44"/>
      <c r="N189" s="44"/>
      <c r="O189" s="46"/>
      <c r="P189" s="46"/>
      <c r="Q189" s="46"/>
      <c r="R189" s="46"/>
      <c r="S189" s="44"/>
      <c r="T189" s="46"/>
      <c r="U189" s="44"/>
      <c r="V189" s="47"/>
      <c r="W189" s="45"/>
      <c r="Y189" s="9"/>
    </row>
    <row r="190" spans="1:25" s="9" customFormat="1" ht="96.75" customHeight="1">
      <c r="A190" s="49">
        <v>11</v>
      </c>
      <c r="B190" s="50" t="s">
        <v>1021</v>
      </c>
      <c r="C190" s="51" t="s">
        <v>133</v>
      </c>
      <c r="D190" s="51" t="s">
        <v>263</v>
      </c>
      <c r="E190" s="52">
        <v>1</v>
      </c>
      <c r="F190" s="53">
        <v>112</v>
      </c>
      <c r="G190" s="54" t="s">
        <v>1022</v>
      </c>
      <c r="H190" s="54" t="s">
        <v>695</v>
      </c>
      <c r="I190" s="86">
        <v>700011112023</v>
      </c>
      <c r="J190" s="55" t="s">
        <v>1065</v>
      </c>
      <c r="K190" s="55" t="s">
        <v>1066</v>
      </c>
      <c r="L190" s="55" t="s">
        <v>312</v>
      </c>
      <c r="M190" s="55" t="s">
        <v>313</v>
      </c>
      <c r="N190" s="55" t="s">
        <v>885</v>
      </c>
      <c r="O190" s="56">
        <v>6124872.1399999997</v>
      </c>
      <c r="P190" s="56">
        <v>0</v>
      </c>
      <c r="Q190" s="56">
        <v>54381.73</v>
      </c>
      <c r="R190" s="56">
        <v>113183.87</v>
      </c>
      <c r="S190" s="57" t="s">
        <v>1729</v>
      </c>
      <c r="T190" s="56">
        <v>6107570.1600000001</v>
      </c>
      <c r="U190" s="58" t="s">
        <v>893</v>
      </c>
      <c r="V190" s="59" t="s">
        <v>1730</v>
      </c>
      <c r="W190" s="60">
        <f t="shared" ref="W190:W215" si="7">IF(OR(LEFT(I190)="7",LEFT(I190,1)="8"),VALUE(RIGHT(I190,3)),VALUE(RIGHT(I190,4)))</f>
        <v>23</v>
      </c>
    </row>
    <row r="191" spans="1:25" s="9" customFormat="1" ht="95.25" customHeight="1">
      <c r="A191" s="49">
        <v>11</v>
      </c>
      <c r="B191" s="50" t="s">
        <v>1021</v>
      </c>
      <c r="C191" s="51" t="s">
        <v>133</v>
      </c>
      <c r="D191" s="51" t="s">
        <v>263</v>
      </c>
      <c r="E191" s="52">
        <v>1</v>
      </c>
      <c r="F191" s="53">
        <v>112</v>
      </c>
      <c r="G191" s="54" t="s">
        <v>1022</v>
      </c>
      <c r="H191" s="54" t="s">
        <v>695</v>
      </c>
      <c r="I191" s="86">
        <v>700011200225</v>
      </c>
      <c r="J191" s="55" t="s">
        <v>1023</v>
      </c>
      <c r="K191" s="55" t="s">
        <v>1024</v>
      </c>
      <c r="L191" s="55" t="s">
        <v>927</v>
      </c>
      <c r="M191" s="55" t="s">
        <v>554</v>
      </c>
      <c r="N191" s="55" t="s">
        <v>885</v>
      </c>
      <c r="O191" s="56">
        <v>1890240.35</v>
      </c>
      <c r="P191" s="56">
        <v>754858.95</v>
      </c>
      <c r="Q191" s="56">
        <v>7536.17</v>
      </c>
      <c r="R191" s="56">
        <v>227608.48</v>
      </c>
      <c r="S191" s="57" t="s">
        <v>1731</v>
      </c>
      <c r="T191" s="56">
        <v>2021015.95</v>
      </c>
      <c r="U191" s="58" t="s">
        <v>893</v>
      </c>
      <c r="V191" s="59" t="s">
        <v>1290</v>
      </c>
      <c r="W191" s="60">
        <f t="shared" si="7"/>
        <v>225</v>
      </c>
    </row>
    <row r="192" spans="1:25" s="9" customFormat="1" ht="107.25" customHeight="1">
      <c r="A192" s="49">
        <v>11</v>
      </c>
      <c r="B192" s="50" t="s">
        <v>1021</v>
      </c>
      <c r="C192" s="51" t="s">
        <v>133</v>
      </c>
      <c r="D192" s="51" t="s">
        <v>263</v>
      </c>
      <c r="E192" s="52">
        <v>1</v>
      </c>
      <c r="F192" s="53">
        <v>310</v>
      </c>
      <c r="G192" s="54" t="s">
        <v>492</v>
      </c>
      <c r="H192" s="54" t="s">
        <v>695</v>
      </c>
      <c r="I192" s="86">
        <v>20011130001221</v>
      </c>
      <c r="J192" s="55" t="s">
        <v>493</v>
      </c>
      <c r="K192" s="55" t="s">
        <v>494</v>
      </c>
      <c r="L192" s="55" t="s">
        <v>927</v>
      </c>
      <c r="M192" s="55" t="s">
        <v>849</v>
      </c>
      <c r="N192" s="55" t="s">
        <v>885</v>
      </c>
      <c r="O192" s="56">
        <v>608724992.20000005</v>
      </c>
      <c r="P192" s="56">
        <v>1858943462.3299999</v>
      </c>
      <c r="Q192" s="56">
        <v>32797191.739999998</v>
      </c>
      <c r="R192" s="56">
        <v>371276078.74000001</v>
      </c>
      <c r="S192" s="57" t="s">
        <v>1732</v>
      </c>
      <c r="T192" s="56">
        <v>2106792187.04</v>
      </c>
      <c r="U192" s="58" t="s">
        <v>893</v>
      </c>
      <c r="V192" s="59" t="s">
        <v>1499</v>
      </c>
      <c r="W192" s="60">
        <f t="shared" si="7"/>
        <v>1221</v>
      </c>
    </row>
    <row r="193" spans="1:23" s="9" customFormat="1" ht="87.75" customHeight="1">
      <c r="A193" s="49">
        <v>11</v>
      </c>
      <c r="B193" s="50" t="s">
        <v>1021</v>
      </c>
      <c r="C193" s="51" t="s">
        <v>133</v>
      </c>
      <c r="D193" s="51" t="s">
        <v>263</v>
      </c>
      <c r="E193" s="52">
        <v>1</v>
      </c>
      <c r="F193" s="53">
        <v>511</v>
      </c>
      <c r="G193" s="54" t="s">
        <v>671</v>
      </c>
      <c r="H193" s="54" t="s">
        <v>695</v>
      </c>
      <c r="I193" s="86" t="s">
        <v>613</v>
      </c>
      <c r="J193" s="55" t="s">
        <v>614</v>
      </c>
      <c r="K193" s="55" t="s">
        <v>1034</v>
      </c>
      <c r="L193" s="55" t="s">
        <v>927</v>
      </c>
      <c r="M193" s="55" t="s">
        <v>554</v>
      </c>
      <c r="N193" s="55" t="s">
        <v>885</v>
      </c>
      <c r="O193" s="56">
        <v>1384523</v>
      </c>
      <c r="P193" s="56">
        <v>156870.73000000001</v>
      </c>
      <c r="Q193" s="56">
        <v>145.84</v>
      </c>
      <c r="R193" s="56">
        <v>826.17</v>
      </c>
      <c r="S193" s="57" t="s">
        <v>1733</v>
      </c>
      <c r="T193" s="56">
        <v>1540713.4</v>
      </c>
      <c r="U193" s="58" t="s">
        <v>315</v>
      </c>
      <c r="V193" s="59" t="s">
        <v>1734</v>
      </c>
      <c r="W193" s="60">
        <f t="shared" si="7"/>
        <v>893</v>
      </c>
    </row>
    <row r="194" spans="1:23" s="9" customFormat="1" ht="99" customHeight="1">
      <c r="A194" s="49">
        <v>11</v>
      </c>
      <c r="B194" s="50" t="s">
        <v>1021</v>
      </c>
      <c r="C194" s="51" t="s">
        <v>133</v>
      </c>
      <c r="D194" s="51" t="s">
        <v>263</v>
      </c>
      <c r="E194" s="52">
        <v>1</v>
      </c>
      <c r="F194" s="53">
        <v>616</v>
      </c>
      <c r="G194" s="54" t="s">
        <v>495</v>
      </c>
      <c r="H194" s="54" t="s">
        <v>695</v>
      </c>
      <c r="I194" s="86">
        <v>20021151001232</v>
      </c>
      <c r="J194" s="55" t="s">
        <v>496</v>
      </c>
      <c r="K194" s="55" t="s">
        <v>497</v>
      </c>
      <c r="L194" s="55" t="s">
        <v>927</v>
      </c>
      <c r="M194" s="55" t="s">
        <v>670</v>
      </c>
      <c r="N194" s="55" t="s">
        <v>885</v>
      </c>
      <c r="O194" s="56">
        <v>137437646.05000001</v>
      </c>
      <c r="P194" s="56">
        <v>13986192.35</v>
      </c>
      <c r="Q194" s="56">
        <v>3287167.66</v>
      </c>
      <c r="R194" s="56">
        <v>8127467.7800000003</v>
      </c>
      <c r="S194" s="57" t="s">
        <v>1735</v>
      </c>
      <c r="T194" s="56">
        <v>146583538.28</v>
      </c>
      <c r="U194" s="58" t="s">
        <v>893</v>
      </c>
      <c r="V194" s="59" t="s">
        <v>1291</v>
      </c>
      <c r="W194" s="60">
        <f t="shared" si="7"/>
        <v>1232</v>
      </c>
    </row>
    <row r="195" spans="1:23" s="9" customFormat="1" ht="124.5" customHeight="1">
      <c r="A195" s="49">
        <v>11</v>
      </c>
      <c r="B195" s="50" t="s">
        <v>1021</v>
      </c>
      <c r="C195" s="51" t="s">
        <v>133</v>
      </c>
      <c r="D195" s="51" t="s">
        <v>263</v>
      </c>
      <c r="E195" s="52">
        <v>1</v>
      </c>
      <c r="F195" s="53">
        <v>711</v>
      </c>
      <c r="G195" s="54" t="s">
        <v>1043</v>
      </c>
      <c r="H195" s="54" t="s">
        <v>695</v>
      </c>
      <c r="I195" s="86">
        <v>700011300372</v>
      </c>
      <c r="J195" s="55" t="s">
        <v>1044</v>
      </c>
      <c r="K195" s="55" t="s">
        <v>661</v>
      </c>
      <c r="L195" s="55" t="s">
        <v>927</v>
      </c>
      <c r="M195" s="55" t="s">
        <v>1045</v>
      </c>
      <c r="N195" s="55" t="s">
        <v>1032</v>
      </c>
      <c r="O195" s="56">
        <v>13023117882.35</v>
      </c>
      <c r="P195" s="56">
        <v>-390516817.13</v>
      </c>
      <c r="Q195" s="56">
        <v>161210524.33000001</v>
      </c>
      <c r="R195" s="56">
        <v>305118629.10000002</v>
      </c>
      <c r="S195" s="57" t="s">
        <v>1736</v>
      </c>
      <c r="T195" s="56">
        <v>12265067319</v>
      </c>
      <c r="U195" s="58" t="s">
        <v>893</v>
      </c>
      <c r="V195" s="59" t="s">
        <v>1737</v>
      </c>
      <c r="W195" s="60">
        <f t="shared" si="7"/>
        <v>372</v>
      </c>
    </row>
    <row r="196" spans="1:23" s="9" customFormat="1" ht="88.5" customHeight="1">
      <c r="A196" s="49">
        <v>11</v>
      </c>
      <c r="B196" s="50" t="s">
        <v>1021</v>
      </c>
      <c r="C196" s="51" t="s">
        <v>133</v>
      </c>
      <c r="D196" s="51" t="s">
        <v>263</v>
      </c>
      <c r="E196" s="52">
        <v>1</v>
      </c>
      <c r="F196" s="53">
        <v>711</v>
      </c>
      <c r="G196" s="54" t="s">
        <v>1043</v>
      </c>
      <c r="H196" s="54" t="s">
        <v>695</v>
      </c>
      <c r="I196" s="86">
        <v>19991170000914</v>
      </c>
      <c r="J196" s="55" t="s">
        <v>233</v>
      </c>
      <c r="K196" s="55" t="s">
        <v>234</v>
      </c>
      <c r="L196" s="55" t="s">
        <v>927</v>
      </c>
      <c r="M196" s="55" t="s">
        <v>849</v>
      </c>
      <c r="N196" s="55" t="s">
        <v>885</v>
      </c>
      <c r="O196" s="56">
        <v>751447495.00999999</v>
      </c>
      <c r="P196" s="56">
        <v>0</v>
      </c>
      <c r="Q196" s="56">
        <v>17256622.170000002</v>
      </c>
      <c r="R196" s="56">
        <v>643837.94999999995</v>
      </c>
      <c r="S196" s="57" t="s">
        <v>1738</v>
      </c>
      <c r="T196" s="56">
        <v>768060279.23000002</v>
      </c>
      <c r="U196" s="58" t="s">
        <v>893</v>
      </c>
      <c r="V196" s="59" t="s">
        <v>1460</v>
      </c>
      <c r="W196" s="60">
        <f t="shared" si="7"/>
        <v>914</v>
      </c>
    </row>
    <row r="197" spans="1:23" s="9" customFormat="1" ht="150.75" customHeight="1">
      <c r="A197" s="49">
        <v>11</v>
      </c>
      <c r="B197" s="50" t="s">
        <v>1021</v>
      </c>
      <c r="C197" s="51" t="s">
        <v>133</v>
      </c>
      <c r="D197" s="51" t="s">
        <v>263</v>
      </c>
      <c r="E197" s="52">
        <v>1</v>
      </c>
      <c r="F197" s="53" t="s">
        <v>1003</v>
      </c>
      <c r="G197" s="54" t="s">
        <v>952</v>
      </c>
      <c r="H197" s="54" t="s">
        <v>695</v>
      </c>
      <c r="I197" s="86" t="s">
        <v>951</v>
      </c>
      <c r="J197" s="55" t="s">
        <v>737</v>
      </c>
      <c r="K197" s="55" t="s">
        <v>1070</v>
      </c>
      <c r="L197" s="55" t="s">
        <v>927</v>
      </c>
      <c r="M197" s="55" t="s">
        <v>1113</v>
      </c>
      <c r="N197" s="55" t="s">
        <v>314</v>
      </c>
      <c r="O197" s="56">
        <v>232635104.83000001</v>
      </c>
      <c r="P197" s="56">
        <v>41844823.119999997</v>
      </c>
      <c r="Q197" s="56">
        <v>5301043.3899999997</v>
      </c>
      <c r="R197" s="56">
        <v>46000267.630000003</v>
      </c>
      <c r="S197" s="57" t="s">
        <v>1739</v>
      </c>
      <c r="T197" s="56">
        <v>233780703.71000001</v>
      </c>
      <c r="U197" s="58" t="s">
        <v>315</v>
      </c>
      <c r="V197" s="59" t="s">
        <v>1292</v>
      </c>
      <c r="W197" s="60">
        <f t="shared" si="7"/>
        <v>1454</v>
      </c>
    </row>
    <row r="198" spans="1:23" s="9" customFormat="1" ht="120.75" customHeight="1">
      <c r="A198" s="49">
        <v>11</v>
      </c>
      <c r="B198" s="50" t="s">
        <v>1021</v>
      </c>
      <c r="C198" s="51" t="s">
        <v>133</v>
      </c>
      <c r="D198" s="51" t="s">
        <v>263</v>
      </c>
      <c r="E198" s="52">
        <v>1</v>
      </c>
      <c r="F198" s="53" t="s">
        <v>1046</v>
      </c>
      <c r="G198" s="54" t="s">
        <v>1047</v>
      </c>
      <c r="H198" s="54" t="s">
        <v>1047</v>
      </c>
      <c r="I198" s="86" t="s">
        <v>1048</v>
      </c>
      <c r="J198" s="55" t="s">
        <v>1049</v>
      </c>
      <c r="K198" s="55" t="s">
        <v>820</v>
      </c>
      <c r="L198" s="55" t="s">
        <v>927</v>
      </c>
      <c r="M198" s="55" t="s">
        <v>1113</v>
      </c>
      <c r="N198" s="55" t="s">
        <v>885</v>
      </c>
      <c r="O198" s="56">
        <v>88229903.079999998</v>
      </c>
      <c r="P198" s="56">
        <v>0</v>
      </c>
      <c r="Q198" s="56">
        <v>1245125.25</v>
      </c>
      <c r="R198" s="56">
        <v>51161040.560000002</v>
      </c>
      <c r="S198" s="57" t="s">
        <v>1740</v>
      </c>
      <c r="T198" s="56">
        <v>38313987.770000003</v>
      </c>
      <c r="U198" s="58" t="s">
        <v>893</v>
      </c>
      <c r="V198" s="59" t="s">
        <v>1293</v>
      </c>
      <c r="W198" s="60">
        <f t="shared" si="7"/>
        <v>256</v>
      </c>
    </row>
    <row r="199" spans="1:23" s="9" customFormat="1" ht="132.75" customHeight="1">
      <c r="A199" s="49">
        <v>11</v>
      </c>
      <c r="B199" s="50" t="s">
        <v>1021</v>
      </c>
      <c r="C199" s="51" t="s">
        <v>133</v>
      </c>
      <c r="D199" s="51" t="s">
        <v>263</v>
      </c>
      <c r="E199" s="52">
        <v>1</v>
      </c>
      <c r="F199" s="53" t="s">
        <v>558</v>
      </c>
      <c r="G199" s="54" t="s">
        <v>986</v>
      </c>
      <c r="H199" s="54" t="s">
        <v>695</v>
      </c>
      <c r="I199" s="86" t="s">
        <v>987</v>
      </c>
      <c r="J199" s="55" t="s">
        <v>950</v>
      </c>
      <c r="K199" s="55" t="s">
        <v>662</v>
      </c>
      <c r="L199" s="55" t="s">
        <v>927</v>
      </c>
      <c r="M199" s="55" t="s">
        <v>554</v>
      </c>
      <c r="N199" s="55" t="s">
        <v>885</v>
      </c>
      <c r="O199" s="56">
        <v>146234906.44999999</v>
      </c>
      <c r="P199" s="56">
        <v>168439515.96000001</v>
      </c>
      <c r="Q199" s="56">
        <v>2387128.27</v>
      </c>
      <c r="R199" s="56">
        <v>143023231</v>
      </c>
      <c r="S199" s="57" t="s">
        <v>1741</v>
      </c>
      <c r="T199" s="56">
        <v>192347052.71000001</v>
      </c>
      <c r="U199" s="58" t="s">
        <v>893</v>
      </c>
      <c r="V199" s="59" t="s">
        <v>1500</v>
      </c>
      <c r="W199" s="60">
        <f t="shared" si="7"/>
        <v>1099</v>
      </c>
    </row>
    <row r="200" spans="1:23" s="9" customFormat="1" ht="105.75" customHeight="1">
      <c r="A200" s="49">
        <v>11</v>
      </c>
      <c r="B200" s="50" t="s">
        <v>1021</v>
      </c>
      <c r="C200" s="51" t="s">
        <v>133</v>
      </c>
      <c r="D200" s="51" t="s">
        <v>263</v>
      </c>
      <c r="E200" s="52">
        <v>1</v>
      </c>
      <c r="F200" s="53" t="s">
        <v>760</v>
      </c>
      <c r="G200" s="54" t="s">
        <v>340</v>
      </c>
      <c r="H200" s="54" t="s">
        <v>695</v>
      </c>
      <c r="I200" s="86" t="s">
        <v>726</v>
      </c>
      <c r="J200" s="55" t="s">
        <v>727</v>
      </c>
      <c r="K200" s="55" t="s">
        <v>1294</v>
      </c>
      <c r="L200" s="55" t="s">
        <v>312</v>
      </c>
      <c r="M200" s="55" t="s">
        <v>516</v>
      </c>
      <c r="N200" s="55" t="s">
        <v>314</v>
      </c>
      <c r="O200" s="56">
        <v>675432080</v>
      </c>
      <c r="P200" s="56">
        <v>118034390.16</v>
      </c>
      <c r="Q200" s="56">
        <v>13570049.57</v>
      </c>
      <c r="R200" s="56">
        <v>36424700.950000003</v>
      </c>
      <c r="S200" s="57" t="s">
        <v>1742</v>
      </c>
      <c r="T200" s="56">
        <v>770611818.77999997</v>
      </c>
      <c r="U200" s="58" t="s">
        <v>893</v>
      </c>
      <c r="V200" s="59" t="s">
        <v>1295</v>
      </c>
      <c r="W200" s="60">
        <f t="shared" si="7"/>
        <v>1513</v>
      </c>
    </row>
    <row r="201" spans="1:23" s="9" customFormat="1" ht="97.5" customHeight="1">
      <c r="A201" s="49">
        <v>11</v>
      </c>
      <c r="B201" s="50" t="s">
        <v>1021</v>
      </c>
      <c r="C201" s="51" t="s">
        <v>133</v>
      </c>
      <c r="D201" s="51" t="s">
        <v>263</v>
      </c>
      <c r="E201" s="52">
        <v>1</v>
      </c>
      <c r="F201" s="53" t="s">
        <v>865</v>
      </c>
      <c r="G201" s="54" t="s">
        <v>663</v>
      </c>
      <c r="H201" s="54" t="s">
        <v>695</v>
      </c>
      <c r="I201" s="86" t="s">
        <v>664</v>
      </c>
      <c r="J201" s="55" t="s">
        <v>665</v>
      </c>
      <c r="K201" s="55" t="s">
        <v>666</v>
      </c>
      <c r="L201" s="55" t="s">
        <v>713</v>
      </c>
      <c r="M201" s="55" t="s">
        <v>667</v>
      </c>
      <c r="N201" s="55" t="s">
        <v>314</v>
      </c>
      <c r="O201" s="56">
        <v>0</v>
      </c>
      <c r="P201" s="56">
        <v>0</v>
      </c>
      <c r="Q201" s="56">
        <v>0</v>
      </c>
      <c r="R201" s="56">
        <v>0</v>
      </c>
      <c r="S201" s="57" t="s">
        <v>1743</v>
      </c>
      <c r="T201" s="56">
        <v>2541.11</v>
      </c>
      <c r="U201" s="58" t="s">
        <v>893</v>
      </c>
      <c r="V201" s="59" t="s">
        <v>1744</v>
      </c>
      <c r="W201" s="60">
        <f t="shared" si="7"/>
        <v>717</v>
      </c>
    </row>
    <row r="202" spans="1:23" s="9" customFormat="1" ht="136.5" customHeight="1">
      <c r="A202" s="49">
        <v>11</v>
      </c>
      <c r="B202" s="50" t="s">
        <v>1021</v>
      </c>
      <c r="C202" s="51" t="s">
        <v>133</v>
      </c>
      <c r="D202" s="51" t="s">
        <v>263</v>
      </c>
      <c r="E202" s="52">
        <v>1</v>
      </c>
      <c r="F202" s="53" t="s">
        <v>865</v>
      </c>
      <c r="G202" s="54" t="s">
        <v>663</v>
      </c>
      <c r="H202" s="54" t="s">
        <v>695</v>
      </c>
      <c r="I202" s="86" t="s">
        <v>668</v>
      </c>
      <c r="J202" s="55" t="s">
        <v>669</v>
      </c>
      <c r="K202" s="55" t="s">
        <v>1071</v>
      </c>
      <c r="L202" s="55" t="s">
        <v>312</v>
      </c>
      <c r="M202" s="55" t="s">
        <v>892</v>
      </c>
      <c r="N202" s="55" t="s">
        <v>314</v>
      </c>
      <c r="O202" s="56">
        <v>29226321.879999999</v>
      </c>
      <c r="P202" s="56">
        <v>1096229.94</v>
      </c>
      <c r="Q202" s="56">
        <v>679250.97</v>
      </c>
      <c r="R202" s="56">
        <v>330558.96999999997</v>
      </c>
      <c r="S202" s="57" t="s">
        <v>1745</v>
      </c>
      <c r="T202" s="56">
        <v>70189132.519999996</v>
      </c>
      <c r="U202" s="58" t="s">
        <v>893</v>
      </c>
      <c r="V202" s="59" t="s">
        <v>1746</v>
      </c>
      <c r="W202" s="60">
        <f t="shared" si="7"/>
        <v>46</v>
      </c>
    </row>
    <row r="203" spans="1:23" s="9" customFormat="1" ht="107.25" customHeight="1">
      <c r="A203" s="49">
        <v>11</v>
      </c>
      <c r="B203" s="50" t="s">
        <v>1021</v>
      </c>
      <c r="C203" s="51" t="s">
        <v>133</v>
      </c>
      <c r="D203" s="51" t="s">
        <v>263</v>
      </c>
      <c r="E203" s="52">
        <v>1</v>
      </c>
      <c r="F203" s="53" t="s">
        <v>865</v>
      </c>
      <c r="G203" s="54" t="s">
        <v>663</v>
      </c>
      <c r="H203" s="54" t="s">
        <v>695</v>
      </c>
      <c r="I203" s="86" t="s">
        <v>607</v>
      </c>
      <c r="J203" s="55" t="s">
        <v>608</v>
      </c>
      <c r="K203" s="55" t="s">
        <v>609</v>
      </c>
      <c r="L203" s="55" t="s">
        <v>713</v>
      </c>
      <c r="M203" s="55" t="s">
        <v>667</v>
      </c>
      <c r="N203" s="55" t="s">
        <v>314</v>
      </c>
      <c r="O203" s="56">
        <v>0</v>
      </c>
      <c r="P203" s="56">
        <v>0</v>
      </c>
      <c r="Q203" s="56">
        <v>0</v>
      </c>
      <c r="R203" s="56">
        <v>0</v>
      </c>
      <c r="S203" s="57" t="s">
        <v>1747</v>
      </c>
      <c r="T203" s="56">
        <v>0</v>
      </c>
      <c r="U203" s="58" t="s">
        <v>893</v>
      </c>
      <c r="V203" s="59" t="s">
        <v>1748</v>
      </c>
      <c r="W203" s="60">
        <f t="shared" si="7"/>
        <v>24</v>
      </c>
    </row>
    <row r="204" spans="1:23" s="9" customFormat="1" ht="104.25" customHeight="1">
      <c r="A204" s="49">
        <v>11</v>
      </c>
      <c r="B204" s="50" t="s">
        <v>1021</v>
      </c>
      <c r="C204" s="51" t="s">
        <v>133</v>
      </c>
      <c r="D204" s="51" t="s">
        <v>263</v>
      </c>
      <c r="E204" s="52">
        <v>1</v>
      </c>
      <c r="F204" s="53" t="s">
        <v>610</v>
      </c>
      <c r="G204" s="54" t="s">
        <v>359</v>
      </c>
      <c r="H204" s="54" t="s">
        <v>359</v>
      </c>
      <c r="I204" s="86" t="s">
        <v>360</v>
      </c>
      <c r="J204" s="55" t="s">
        <v>361</v>
      </c>
      <c r="K204" s="55" t="s">
        <v>362</v>
      </c>
      <c r="L204" s="55" t="s">
        <v>927</v>
      </c>
      <c r="M204" s="55" t="s">
        <v>525</v>
      </c>
      <c r="N204" s="55" t="s">
        <v>885</v>
      </c>
      <c r="O204" s="56">
        <v>57504487.899999999</v>
      </c>
      <c r="P204" s="56">
        <v>0</v>
      </c>
      <c r="Q204" s="56">
        <v>1144668.3899999999</v>
      </c>
      <c r="R204" s="56">
        <v>12232378.619999999</v>
      </c>
      <c r="S204" s="57" t="s">
        <v>1749</v>
      </c>
      <c r="T204" s="56">
        <v>46416777.670000002</v>
      </c>
      <c r="U204" s="58" t="s">
        <v>893</v>
      </c>
      <c r="V204" s="59" t="s">
        <v>1750</v>
      </c>
      <c r="W204" s="60">
        <f t="shared" si="7"/>
        <v>278</v>
      </c>
    </row>
    <row r="205" spans="1:23" s="9" customFormat="1" ht="195.75" customHeight="1">
      <c r="A205" s="49">
        <v>11</v>
      </c>
      <c r="B205" s="50" t="s">
        <v>1021</v>
      </c>
      <c r="C205" s="51" t="s">
        <v>133</v>
      </c>
      <c r="D205" s="51" t="s">
        <v>263</v>
      </c>
      <c r="E205" s="52">
        <v>1</v>
      </c>
      <c r="F205" s="53" t="s">
        <v>643</v>
      </c>
      <c r="G205" s="54" t="s">
        <v>644</v>
      </c>
      <c r="H205" s="54" t="s">
        <v>644</v>
      </c>
      <c r="I205" s="86" t="s">
        <v>645</v>
      </c>
      <c r="J205" s="55" t="s">
        <v>646</v>
      </c>
      <c r="K205" s="55" t="s">
        <v>1150</v>
      </c>
      <c r="L205" s="55" t="s">
        <v>312</v>
      </c>
      <c r="M205" s="55" t="s">
        <v>313</v>
      </c>
      <c r="N205" s="55" t="s">
        <v>885</v>
      </c>
      <c r="O205" s="56">
        <v>7669788.5899999999</v>
      </c>
      <c r="P205" s="56">
        <v>30954355.539999999</v>
      </c>
      <c r="Q205" s="56">
        <v>202061.72</v>
      </c>
      <c r="R205" s="56">
        <v>50631887.780000001</v>
      </c>
      <c r="S205" s="57" t="s">
        <v>1751</v>
      </c>
      <c r="T205" s="56">
        <v>-11805681.93</v>
      </c>
      <c r="U205" s="58" t="s">
        <v>315</v>
      </c>
      <c r="V205" s="59" t="s">
        <v>1752</v>
      </c>
      <c r="W205" s="60">
        <f t="shared" si="7"/>
        <v>874</v>
      </c>
    </row>
    <row r="206" spans="1:23" s="9" customFormat="1" ht="206.25" customHeight="1">
      <c r="A206" s="49">
        <v>11</v>
      </c>
      <c r="B206" s="50" t="s">
        <v>1021</v>
      </c>
      <c r="C206" s="51" t="s">
        <v>133</v>
      </c>
      <c r="D206" s="51" t="s">
        <v>263</v>
      </c>
      <c r="E206" s="52">
        <v>1</v>
      </c>
      <c r="F206" s="53" t="s">
        <v>643</v>
      </c>
      <c r="G206" s="54" t="s">
        <v>644</v>
      </c>
      <c r="H206" s="54" t="s">
        <v>644</v>
      </c>
      <c r="I206" s="86" t="s">
        <v>1151</v>
      </c>
      <c r="J206" s="55" t="s">
        <v>479</v>
      </c>
      <c r="K206" s="55" t="s">
        <v>1197</v>
      </c>
      <c r="L206" s="55" t="s">
        <v>312</v>
      </c>
      <c r="M206" s="55" t="s">
        <v>313</v>
      </c>
      <c r="N206" s="55" t="s">
        <v>885</v>
      </c>
      <c r="O206" s="56">
        <v>21795909.829999998</v>
      </c>
      <c r="P206" s="56">
        <v>148855052.25999999</v>
      </c>
      <c r="Q206" s="56">
        <v>1025157.84</v>
      </c>
      <c r="R206" s="56">
        <v>106585534.08</v>
      </c>
      <c r="S206" s="57" t="s">
        <v>1753</v>
      </c>
      <c r="T206" s="56">
        <v>65090585.850000001</v>
      </c>
      <c r="U206" s="58" t="s">
        <v>315</v>
      </c>
      <c r="V206" s="59" t="s">
        <v>1754</v>
      </c>
      <c r="W206" s="60">
        <f t="shared" si="7"/>
        <v>875</v>
      </c>
    </row>
    <row r="207" spans="1:23" s="9" customFormat="1" ht="90" customHeight="1">
      <c r="A207" s="49">
        <v>11</v>
      </c>
      <c r="B207" s="50" t="s">
        <v>1021</v>
      </c>
      <c r="C207" s="51" t="s">
        <v>133</v>
      </c>
      <c r="D207" s="51" t="s">
        <v>263</v>
      </c>
      <c r="E207" s="52">
        <v>1</v>
      </c>
      <c r="F207" s="53" t="s">
        <v>480</v>
      </c>
      <c r="G207" s="54" t="s">
        <v>481</v>
      </c>
      <c r="H207" s="54" t="s">
        <v>481</v>
      </c>
      <c r="I207" s="86" t="s">
        <v>482</v>
      </c>
      <c r="J207" s="55" t="s">
        <v>483</v>
      </c>
      <c r="K207" s="55" t="s">
        <v>484</v>
      </c>
      <c r="L207" s="55" t="s">
        <v>927</v>
      </c>
      <c r="M207" s="55" t="s">
        <v>525</v>
      </c>
      <c r="N207" s="55" t="s">
        <v>1032</v>
      </c>
      <c r="O207" s="56">
        <v>1420367.67</v>
      </c>
      <c r="P207" s="56">
        <v>0</v>
      </c>
      <c r="Q207" s="56">
        <v>27844.59</v>
      </c>
      <c r="R207" s="56">
        <v>11914.59</v>
      </c>
      <c r="S207" s="57" t="s">
        <v>1755</v>
      </c>
      <c r="T207" s="56">
        <v>1436297.67</v>
      </c>
      <c r="U207" s="58" t="s">
        <v>893</v>
      </c>
      <c r="V207" s="59" t="s">
        <v>1296</v>
      </c>
      <c r="W207" s="60">
        <f t="shared" si="7"/>
        <v>1401</v>
      </c>
    </row>
    <row r="208" spans="1:23" s="9" customFormat="1" ht="104.25" customHeight="1">
      <c r="A208" s="49">
        <v>11</v>
      </c>
      <c r="B208" s="50" t="s">
        <v>1021</v>
      </c>
      <c r="C208" s="51" t="s">
        <v>133</v>
      </c>
      <c r="D208" s="51" t="s">
        <v>263</v>
      </c>
      <c r="E208" s="52">
        <v>1</v>
      </c>
      <c r="F208" s="53" t="s">
        <v>485</v>
      </c>
      <c r="G208" s="54" t="s">
        <v>486</v>
      </c>
      <c r="H208" s="54" t="s">
        <v>486</v>
      </c>
      <c r="I208" s="86" t="s">
        <v>487</v>
      </c>
      <c r="J208" s="55" t="s">
        <v>216</v>
      </c>
      <c r="K208" s="55" t="s">
        <v>559</v>
      </c>
      <c r="L208" s="55" t="s">
        <v>927</v>
      </c>
      <c r="M208" s="55" t="s">
        <v>849</v>
      </c>
      <c r="N208" s="55" t="s">
        <v>314</v>
      </c>
      <c r="O208" s="56">
        <v>5537062.6200000001</v>
      </c>
      <c r="P208" s="56">
        <v>0</v>
      </c>
      <c r="Q208" s="56">
        <v>-25619.33</v>
      </c>
      <c r="R208" s="56">
        <v>643401.63</v>
      </c>
      <c r="S208" s="57" t="s">
        <v>1756</v>
      </c>
      <c r="T208" s="56">
        <v>5800463.3600000003</v>
      </c>
      <c r="U208" s="58" t="s">
        <v>893</v>
      </c>
      <c r="V208" s="59" t="s">
        <v>1757</v>
      </c>
      <c r="W208" s="60">
        <f t="shared" si="7"/>
        <v>1217</v>
      </c>
    </row>
    <row r="209" spans="1:25" s="9" customFormat="1" ht="132.75" customHeight="1">
      <c r="A209" s="49">
        <v>11</v>
      </c>
      <c r="B209" s="50" t="s">
        <v>1021</v>
      </c>
      <c r="C209" s="51" t="s">
        <v>133</v>
      </c>
      <c r="D209" s="51" t="s">
        <v>263</v>
      </c>
      <c r="E209" s="52">
        <v>1</v>
      </c>
      <c r="F209" s="53" t="s">
        <v>560</v>
      </c>
      <c r="G209" s="54" t="s">
        <v>561</v>
      </c>
      <c r="H209" s="54" t="s">
        <v>561</v>
      </c>
      <c r="I209" s="86" t="s">
        <v>562</v>
      </c>
      <c r="J209" s="55" t="s">
        <v>563</v>
      </c>
      <c r="K209" s="55" t="s">
        <v>564</v>
      </c>
      <c r="L209" s="55" t="s">
        <v>927</v>
      </c>
      <c r="M209" s="55" t="s">
        <v>525</v>
      </c>
      <c r="N209" s="55" t="s">
        <v>1032</v>
      </c>
      <c r="O209" s="56">
        <v>576405.71</v>
      </c>
      <c r="P209" s="56">
        <v>3336567.05</v>
      </c>
      <c r="Q209" s="56">
        <v>17891.650000000001</v>
      </c>
      <c r="R209" s="56">
        <v>115593.87</v>
      </c>
      <c r="S209" s="57" t="s">
        <v>1758</v>
      </c>
      <c r="T209" s="56">
        <v>3815270.54</v>
      </c>
      <c r="U209" s="58" t="s">
        <v>315</v>
      </c>
      <c r="V209" s="59" t="s">
        <v>1759</v>
      </c>
      <c r="W209" s="60">
        <f t="shared" si="7"/>
        <v>905</v>
      </c>
    </row>
    <row r="210" spans="1:25" s="9" customFormat="1" ht="86.25" customHeight="1">
      <c r="A210" s="49">
        <v>11</v>
      </c>
      <c r="B210" s="50" t="s">
        <v>1021</v>
      </c>
      <c r="C210" s="51" t="s">
        <v>133</v>
      </c>
      <c r="D210" s="51" t="s">
        <v>263</v>
      </c>
      <c r="E210" s="52">
        <v>1</v>
      </c>
      <c r="F210" s="53" t="s">
        <v>560</v>
      </c>
      <c r="G210" s="54" t="s">
        <v>561</v>
      </c>
      <c r="H210" s="54" t="s">
        <v>561</v>
      </c>
      <c r="I210" s="86" t="s">
        <v>565</v>
      </c>
      <c r="J210" s="55" t="s">
        <v>566</v>
      </c>
      <c r="K210" s="55" t="s">
        <v>567</v>
      </c>
      <c r="L210" s="55" t="s">
        <v>312</v>
      </c>
      <c r="M210" s="55" t="s">
        <v>313</v>
      </c>
      <c r="N210" s="55" t="s">
        <v>314</v>
      </c>
      <c r="O210" s="56">
        <v>122191585.93000001</v>
      </c>
      <c r="P210" s="56">
        <v>14760630.720000001</v>
      </c>
      <c r="Q210" s="56">
        <v>2752386.78</v>
      </c>
      <c r="R210" s="56">
        <v>16427956.75</v>
      </c>
      <c r="S210" s="57" t="s">
        <v>1760</v>
      </c>
      <c r="T210" s="56">
        <v>123276646.68000001</v>
      </c>
      <c r="U210" s="58" t="s">
        <v>315</v>
      </c>
      <c r="V210" s="59" t="s">
        <v>1761</v>
      </c>
      <c r="W210" s="60">
        <f t="shared" si="7"/>
        <v>155</v>
      </c>
    </row>
    <row r="211" spans="1:25" s="9" customFormat="1" ht="120.75" customHeight="1">
      <c r="A211" s="49">
        <v>11</v>
      </c>
      <c r="B211" s="50" t="s">
        <v>1021</v>
      </c>
      <c r="C211" s="51" t="s">
        <v>133</v>
      </c>
      <c r="D211" s="51" t="s">
        <v>263</v>
      </c>
      <c r="E211" s="52">
        <v>1</v>
      </c>
      <c r="F211" s="53" t="s">
        <v>560</v>
      </c>
      <c r="G211" s="54" t="s">
        <v>561</v>
      </c>
      <c r="H211" s="54" t="s">
        <v>561</v>
      </c>
      <c r="I211" s="86" t="s">
        <v>568</v>
      </c>
      <c r="J211" s="55" t="s">
        <v>569</v>
      </c>
      <c r="K211" s="55" t="s">
        <v>570</v>
      </c>
      <c r="L211" s="55" t="s">
        <v>927</v>
      </c>
      <c r="M211" s="55" t="s">
        <v>525</v>
      </c>
      <c r="N211" s="55" t="s">
        <v>1032</v>
      </c>
      <c r="O211" s="56">
        <v>2516225.48</v>
      </c>
      <c r="P211" s="56">
        <v>0</v>
      </c>
      <c r="Q211" s="56">
        <v>31136.36</v>
      </c>
      <c r="R211" s="56">
        <v>156412</v>
      </c>
      <c r="S211" s="57" t="s">
        <v>1762</v>
      </c>
      <c r="T211" s="56">
        <v>2390949.84</v>
      </c>
      <c r="U211" s="58" t="s">
        <v>315</v>
      </c>
      <c r="V211" s="59" t="s">
        <v>1763</v>
      </c>
      <c r="W211" s="60">
        <f t="shared" si="7"/>
        <v>180</v>
      </c>
    </row>
    <row r="212" spans="1:25" s="9" customFormat="1" ht="111" customHeight="1">
      <c r="A212" s="49">
        <v>11</v>
      </c>
      <c r="B212" s="50" t="s">
        <v>1021</v>
      </c>
      <c r="C212" s="51" t="s">
        <v>133</v>
      </c>
      <c r="D212" s="51" t="s">
        <v>263</v>
      </c>
      <c r="E212" s="52">
        <v>1</v>
      </c>
      <c r="F212" s="53" t="s">
        <v>560</v>
      </c>
      <c r="G212" s="54" t="s">
        <v>561</v>
      </c>
      <c r="H212" s="54" t="s">
        <v>561</v>
      </c>
      <c r="I212" s="86" t="s">
        <v>571</v>
      </c>
      <c r="J212" s="55" t="s">
        <v>572</v>
      </c>
      <c r="K212" s="55" t="s">
        <v>570</v>
      </c>
      <c r="L212" s="55" t="s">
        <v>927</v>
      </c>
      <c r="M212" s="55" t="s">
        <v>525</v>
      </c>
      <c r="N212" s="55" t="s">
        <v>1032</v>
      </c>
      <c r="O212" s="56">
        <v>94250.19</v>
      </c>
      <c r="P212" s="56">
        <v>0</v>
      </c>
      <c r="Q212" s="56">
        <v>457.11</v>
      </c>
      <c r="R212" s="56">
        <v>923.45</v>
      </c>
      <c r="S212" s="57" t="s">
        <v>1764</v>
      </c>
      <c r="T212" s="56">
        <v>93783.85</v>
      </c>
      <c r="U212" s="58" t="s">
        <v>315</v>
      </c>
      <c r="V212" s="59" t="s">
        <v>1765</v>
      </c>
      <c r="W212" s="60">
        <f t="shared" si="7"/>
        <v>181</v>
      </c>
    </row>
    <row r="213" spans="1:25" s="9" customFormat="1" ht="118.5" customHeight="1">
      <c r="A213" s="49">
        <v>11</v>
      </c>
      <c r="B213" s="50" t="s">
        <v>1021</v>
      </c>
      <c r="C213" s="51" t="s">
        <v>133</v>
      </c>
      <c r="D213" s="51" t="s">
        <v>263</v>
      </c>
      <c r="E213" s="52">
        <v>1</v>
      </c>
      <c r="F213" s="53" t="s">
        <v>573</v>
      </c>
      <c r="G213" s="54" t="s">
        <v>574</v>
      </c>
      <c r="H213" s="54" t="s">
        <v>574</v>
      </c>
      <c r="I213" s="86" t="s">
        <v>575</v>
      </c>
      <c r="J213" s="55" t="s">
        <v>983</v>
      </c>
      <c r="K213" s="55" t="s">
        <v>1198</v>
      </c>
      <c r="L213" s="55" t="s">
        <v>312</v>
      </c>
      <c r="M213" s="55" t="s">
        <v>313</v>
      </c>
      <c r="N213" s="55" t="s">
        <v>314</v>
      </c>
      <c r="O213" s="56">
        <v>74722883.810000002</v>
      </c>
      <c r="P213" s="56">
        <v>239771.71</v>
      </c>
      <c r="Q213" s="56">
        <v>1574353.53</v>
      </c>
      <c r="R213" s="56">
        <v>-2387994.7400000002</v>
      </c>
      <c r="S213" s="57" t="s">
        <v>1766</v>
      </c>
      <c r="T213" s="56">
        <v>78925003.790000007</v>
      </c>
      <c r="U213" s="58" t="s">
        <v>315</v>
      </c>
      <c r="V213" s="59" t="s">
        <v>1767</v>
      </c>
      <c r="W213" s="60">
        <f t="shared" si="7"/>
        <v>885</v>
      </c>
    </row>
    <row r="214" spans="1:25" s="9" customFormat="1" ht="108.75" customHeight="1">
      <c r="A214" s="49">
        <v>11</v>
      </c>
      <c r="B214" s="50" t="s">
        <v>1021</v>
      </c>
      <c r="C214" s="51" t="s">
        <v>133</v>
      </c>
      <c r="D214" s="51" t="s">
        <v>263</v>
      </c>
      <c r="E214" s="52">
        <v>1</v>
      </c>
      <c r="F214" s="53" t="s">
        <v>573</v>
      </c>
      <c r="G214" s="54" t="s">
        <v>574</v>
      </c>
      <c r="H214" s="54" t="s">
        <v>574</v>
      </c>
      <c r="I214" s="86" t="s">
        <v>984</v>
      </c>
      <c r="J214" s="55" t="s">
        <v>636</v>
      </c>
      <c r="K214" s="55" t="s">
        <v>508</v>
      </c>
      <c r="L214" s="55" t="s">
        <v>312</v>
      </c>
      <c r="M214" s="55" t="s">
        <v>313</v>
      </c>
      <c r="N214" s="55" t="s">
        <v>314</v>
      </c>
      <c r="O214" s="56">
        <v>93517565.519999996</v>
      </c>
      <c r="P214" s="56">
        <v>26311817.16</v>
      </c>
      <c r="Q214" s="56">
        <v>2873825.3</v>
      </c>
      <c r="R214" s="56">
        <v>-8914778.1799999997</v>
      </c>
      <c r="S214" s="57" t="s">
        <v>1768</v>
      </c>
      <c r="T214" s="56">
        <v>131617986.16</v>
      </c>
      <c r="U214" s="58" t="s">
        <v>315</v>
      </c>
      <c r="V214" s="59" t="s">
        <v>1769</v>
      </c>
      <c r="W214" s="60">
        <f t="shared" si="7"/>
        <v>1219</v>
      </c>
    </row>
    <row r="215" spans="1:25" s="9" customFormat="1" ht="102" customHeight="1">
      <c r="A215" s="49">
        <v>11</v>
      </c>
      <c r="B215" s="50" t="s">
        <v>1021</v>
      </c>
      <c r="C215" s="51" t="s">
        <v>133</v>
      </c>
      <c r="D215" s="51" t="s">
        <v>263</v>
      </c>
      <c r="E215" s="52">
        <v>1</v>
      </c>
      <c r="F215" s="53" t="s">
        <v>637</v>
      </c>
      <c r="G215" s="54" t="s">
        <v>638</v>
      </c>
      <c r="H215" s="54" t="s">
        <v>638</v>
      </c>
      <c r="I215" s="86" t="s">
        <v>639</v>
      </c>
      <c r="J215" s="55" t="s">
        <v>640</v>
      </c>
      <c r="K215" s="55" t="s">
        <v>641</v>
      </c>
      <c r="L215" s="55" t="s">
        <v>713</v>
      </c>
      <c r="M215" s="55" t="s">
        <v>642</v>
      </c>
      <c r="N215" s="55" t="s">
        <v>1032</v>
      </c>
      <c r="O215" s="56">
        <v>2282392.96</v>
      </c>
      <c r="P215" s="56">
        <v>0</v>
      </c>
      <c r="Q215" s="56">
        <v>34604.050000000003</v>
      </c>
      <c r="R215" s="56">
        <v>300980.62</v>
      </c>
      <c r="S215" s="57" t="s">
        <v>1770</v>
      </c>
      <c r="T215" s="56">
        <v>2016016.39</v>
      </c>
      <c r="U215" s="58" t="s">
        <v>893</v>
      </c>
      <c r="V215" s="59" t="s">
        <v>1771</v>
      </c>
      <c r="W215" s="60">
        <f t="shared" si="7"/>
        <v>1365</v>
      </c>
    </row>
    <row r="216" spans="1:25" s="48" customFormat="1" ht="20.25" customHeight="1" outlineLevel="2">
      <c r="A216" s="68"/>
      <c r="B216" s="93" t="s">
        <v>384</v>
      </c>
      <c r="C216" s="94"/>
      <c r="D216" s="94"/>
      <c r="E216" s="69">
        <f>SUBTOTAL(9,E217:E231)</f>
        <v>15</v>
      </c>
      <c r="F216" s="70"/>
      <c r="G216" s="70"/>
      <c r="H216" s="70"/>
      <c r="I216" s="88"/>
      <c r="J216" s="70"/>
      <c r="K216" s="70"/>
      <c r="L216" s="70"/>
      <c r="M216" s="70"/>
      <c r="N216" s="70"/>
      <c r="O216" s="72"/>
      <c r="P216" s="72"/>
      <c r="Q216" s="72"/>
      <c r="R216" s="72"/>
      <c r="S216" s="70"/>
      <c r="T216" s="72"/>
      <c r="U216" s="70"/>
      <c r="V216" s="73"/>
      <c r="W216" s="71"/>
      <c r="Y216" s="9"/>
    </row>
    <row r="217" spans="1:25" s="9" customFormat="1" ht="93" customHeight="1">
      <c r="A217" s="49">
        <v>11</v>
      </c>
      <c r="B217" s="50" t="s">
        <v>1021</v>
      </c>
      <c r="C217" s="51" t="s">
        <v>133</v>
      </c>
      <c r="D217" s="51" t="s">
        <v>708</v>
      </c>
      <c r="E217" s="52">
        <v>1</v>
      </c>
      <c r="F217" s="53" t="s">
        <v>760</v>
      </c>
      <c r="G217" s="54" t="s">
        <v>340</v>
      </c>
      <c r="H217" s="54" t="s">
        <v>742</v>
      </c>
      <c r="I217" s="86">
        <v>700006300136</v>
      </c>
      <c r="J217" s="55" t="s">
        <v>350</v>
      </c>
      <c r="K217" s="55" t="s">
        <v>509</v>
      </c>
      <c r="L217" s="55" t="s">
        <v>312</v>
      </c>
      <c r="M217" s="55" t="s">
        <v>313</v>
      </c>
      <c r="N217" s="55" t="s">
        <v>314</v>
      </c>
      <c r="O217" s="56">
        <v>514312.03</v>
      </c>
      <c r="P217" s="56">
        <v>1000000</v>
      </c>
      <c r="Q217" s="56">
        <v>3513.08</v>
      </c>
      <c r="R217" s="56">
        <v>510000</v>
      </c>
      <c r="S217" s="57" t="s">
        <v>1772</v>
      </c>
      <c r="T217" s="56">
        <v>1007825.11</v>
      </c>
      <c r="U217" s="58" t="s">
        <v>893</v>
      </c>
      <c r="V217" s="59" t="s">
        <v>1773</v>
      </c>
      <c r="W217" s="60">
        <f t="shared" ref="W217:W231" si="8">IF(OR(LEFT(I217)="7",LEFT(I217,1)="8"),VALUE(RIGHT(I217,3)),VALUE(RIGHT(I217,4)))</f>
        <v>136</v>
      </c>
    </row>
    <row r="218" spans="1:25" s="9" customFormat="1" ht="73.5" customHeight="1">
      <c r="A218" s="49">
        <v>11</v>
      </c>
      <c r="B218" s="50" t="s">
        <v>1021</v>
      </c>
      <c r="C218" s="51" t="s">
        <v>133</v>
      </c>
      <c r="D218" s="51" t="s">
        <v>708</v>
      </c>
      <c r="E218" s="52">
        <v>1</v>
      </c>
      <c r="F218" s="53" t="s">
        <v>760</v>
      </c>
      <c r="G218" s="54" t="s">
        <v>340</v>
      </c>
      <c r="H218" s="54" t="s">
        <v>341</v>
      </c>
      <c r="I218" s="86" t="s">
        <v>342</v>
      </c>
      <c r="J218" s="55" t="s">
        <v>343</v>
      </c>
      <c r="K218" s="55" t="s">
        <v>344</v>
      </c>
      <c r="L218" s="55" t="s">
        <v>927</v>
      </c>
      <c r="M218" s="55" t="s">
        <v>849</v>
      </c>
      <c r="N218" s="55" t="s">
        <v>314</v>
      </c>
      <c r="O218" s="56">
        <v>35445.129999999997</v>
      </c>
      <c r="P218" s="56">
        <v>0</v>
      </c>
      <c r="Q218" s="56">
        <v>621.59</v>
      </c>
      <c r="R218" s="56">
        <v>4646.96</v>
      </c>
      <c r="S218" s="57" t="s">
        <v>1774</v>
      </c>
      <c r="T218" s="56">
        <v>31419.759999999998</v>
      </c>
      <c r="U218" s="58" t="s">
        <v>893</v>
      </c>
      <c r="V218" s="59" t="s">
        <v>1297</v>
      </c>
      <c r="W218" s="60">
        <f t="shared" si="8"/>
        <v>1132</v>
      </c>
    </row>
    <row r="219" spans="1:25" s="9" customFormat="1" ht="132.75" customHeight="1">
      <c r="A219" s="49">
        <v>11</v>
      </c>
      <c r="B219" s="50" t="s">
        <v>1021</v>
      </c>
      <c r="C219" s="51" t="s">
        <v>133</v>
      </c>
      <c r="D219" s="51" t="s">
        <v>708</v>
      </c>
      <c r="E219" s="52">
        <v>1</v>
      </c>
      <c r="F219" s="53" t="s">
        <v>865</v>
      </c>
      <c r="G219" s="54" t="s">
        <v>663</v>
      </c>
      <c r="H219" s="54" t="s">
        <v>1161</v>
      </c>
      <c r="I219" s="86" t="s">
        <v>1162</v>
      </c>
      <c r="J219" s="55" t="s">
        <v>1163</v>
      </c>
      <c r="K219" s="55" t="s">
        <v>914</v>
      </c>
      <c r="L219" s="55" t="s">
        <v>312</v>
      </c>
      <c r="M219" s="55" t="s">
        <v>915</v>
      </c>
      <c r="N219" s="55" t="s">
        <v>314</v>
      </c>
      <c r="O219" s="56">
        <v>1430.31</v>
      </c>
      <c r="P219" s="56">
        <v>6895000</v>
      </c>
      <c r="Q219" s="56">
        <v>20.71</v>
      </c>
      <c r="R219" s="56">
        <v>6895000</v>
      </c>
      <c r="S219" s="57" t="s">
        <v>1775</v>
      </c>
      <c r="T219" s="56">
        <v>22062775.949999999</v>
      </c>
      <c r="U219" s="58" t="s">
        <v>893</v>
      </c>
      <c r="V219" s="59" t="s">
        <v>1776</v>
      </c>
      <c r="W219" s="60">
        <f t="shared" si="8"/>
        <v>1467</v>
      </c>
    </row>
    <row r="220" spans="1:25" s="9" customFormat="1" ht="150" customHeight="1">
      <c r="A220" s="49">
        <v>11</v>
      </c>
      <c r="B220" s="50" t="s">
        <v>1021</v>
      </c>
      <c r="C220" s="51" t="s">
        <v>133</v>
      </c>
      <c r="D220" s="51" t="s">
        <v>708</v>
      </c>
      <c r="E220" s="52">
        <v>1</v>
      </c>
      <c r="F220" s="53" t="s">
        <v>610</v>
      </c>
      <c r="G220" s="54" t="s">
        <v>359</v>
      </c>
      <c r="H220" s="54" t="s">
        <v>98</v>
      </c>
      <c r="I220" s="86" t="s">
        <v>345</v>
      </c>
      <c r="J220" s="55" t="s">
        <v>916</v>
      </c>
      <c r="K220" s="55" t="s">
        <v>510</v>
      </c>
      <c r="L220" s="55" t="s">
        <v>927</v>
      </c>
      <c r="M220" s="55" t="s">
        <v>346</v>
      </c>
      <c r="N220" s="55" t="s">
        <v>880</v>
      </c>
      <c r="O220" s="56">
        <v>2255836.87</v>
      </c>
      <c r="P220" s="56">
        <v>0</v>
      </c>
      <c r="Q220" s="56">
        <v>47551.74</v>
      </c>
      <c r="R220" s="56">
        <v>248686.71</v>
      </c>
      <c r="S220" s="57" t="s">
        <v>1777</v>
      </c>
      <c r="T220" s="56">
        <v>2054701.9</v>
      </c>
      <c r="U220" s="58" t="s">
        <v>893</v>
      </c>
      <c r="V220" s="59" t="s">
        <v>1778</v>
      </c>
      <c r="W220" s="60">
        <f t="shared" si="8"/>
        <v>1394</v>
      </c>
    </row>
    <row r="221" spans="1:25" s="9" customFormat="1" ht="132.75" customHeight="1">
      <c r="A221" s="49">
        <v>11</v>
      </c>
      <c r="B221" s="50" t="s">
        <v>1021</v>
      </c>
      <c r="C221" s="51" t="s">
        <v>133</v>
      </c>
      <c r="D221" s="51" t="s">
        <v>708</v>
      </c>
      <c r="E221" s="52">
        <v>1</v>
      </c>
      <c r="F221" s="53" t="s">
        <v>643</v>
      </c>
      <c r="G221" s="54" t="s">
        <v>644</v>
      </c>
      <c r="H221" s="54" t="s">
        <v>1310</v>
      </c>
      <c r="I221" s="86" t="s">
        <v>1311</v>
      </c>
      <c r="J221" s="55" t="s">
        <v>1312</v>
      </c>
      <c r="K221" s="55" t="s">
        <v>1313</v>
      </c>
      <c r="L221" s="55" t="s">
        <v>927</v>
      </c>
      <c r="M221" s="55" t="s">
        <v>525</v>
      </c>
      <c r="N221" s="55" t="s">
        <v>880</v>
      </c>
      <c r="O221" s="56">
        <v>6039254.5199999996</v>
      </c>
      <c r="P221" s="56">
        <v>590858.57999999996</v>
      </c>
      <c r="Q221" s="56">
        <v>57474.5</v>
      </c>
      <c r="R221" s="56">
        <v>6412911.3799999999</v>
      </c>
      <c r="S221" s="57" t="s">
        <v>1779</v>
      </c>
      <c r="T221" s="56">
        <v>274676.21999999997</v>
      </c>
      <c r="U221" s="58" t="s">
        <v>893</v>
      </c>
      <c r="V221" s="59" t="s">
        <v>1461</v>
      </c>
      <c r="W221" s="60">
        <f t="shared" si="8"/>
        <v>1531</v>
      </c>
    </row>
    <row r="222" spans="1:25" s="9" customFormat="1" ht="196.5" customHeight="1">
      <c r="A222" s="49">
        <v>11</v>
      </c>
      <c r="B222" s="50" t="s">
        <v>1021</v>
      </c>
      <c r="C222" s="51" t="s">
        <v>133</v>
      </c>
      <c r="D222" s="51" t="s">
        <v>708</v>
      </c>
      <c r="E222" s="52">
        <v>1</v>
      </c>
      <c r="F222" s="53" t="s">
        <v>643</v>
      </c>
      <c r="G222" s="54" t="s">
        <v>644</v>
      </c>
      <c r="H222" s="54" t="s">
        <v>911</v>
      </c>
      <c r="I222" s="86" t="s">
        <v>1413</v>
      </c>
      <c r="J222" s="55" t="s">
        <v>1429</v>
      </c>
      <c r="K222" s="55" t="s">
        <v>1430</v>
      </c>
      <c r="L222" s="55" t="s">
        <v>927</v>
      </c>
      <c r="M222" s="55" t="s">
        <v>1045</v>
      </c>
      <c r="N222" s="55" t="s">
        <v>880</v>
      </c>
      <c r="O222" s="56">
        <v>6432445.5</v>
      </c>
      <c r="P222" s="56">
        <v>0</v>
      </c>
      <c r="Q222" s="56">
        <v>71673.66</v>
      </c>
      <c r="R222" s="56">
        <v>5350321.91</v>
      </c>
      <c r="S222" s="57" t="s">
        <v>1780</v>
      </c>
      <c r="T222" s="56">
        <v>1153797.25</v>
      </c>
      <c r="U222" s="58" t="s">
        <v>893</v>
      </c>
      <c r="V222" s="59" t="s">
        <v>1501</v>
      </c>
      <c r="W222" s="60">
        <f t="shared" si="8"/>
        <v>1529</v>
      </c>
    </row>
    <row r="223" spans="1:25" s="9" customFormat="1" ht="90.75" customHeight="1">
      <c r="A223" s="49">
        <v>11</v>
      </c>
      <c r="B223" s="50" t="s">
        <v>1021</v>
      </c>
      <c r="C223" s="51" t="s">
        <v>133</v>
      </c>
      <c r="D223" s="51" t="s">
        <v>708</v>
      </c>
      <c r="E223" s="52">
        <v>1</v>
      </c>
      <c r="F223" s="53" t="s">
        <v>643</v>
      </c>
      <c r="G223" s="54" t="s">
        <v>644</v>
      </c>
      <c r="H223" s="54" t="s">
        <v>98</v>
      </c>
      <c r="I223" s="86" t="s">
        <v>1301</v>
      </c>
      <c r="J223" s="55" t="s">
        <v>1302</v>
      </c>
      <c r="K223" s="55" t="s">
        <v>1303</v>
      </c>
      <c r="L223" s="55" t="s">
        <v>927</v>
      </c>
      <c r="M223" s="55" t="s">
        <v>525</v>
      </c>
      <c r="N223" s="55" t="s">
        <v>880</v>
      </c>
      <c r="O223" s="56">
        <v>5063285.34</v>
      </c>
      <c r="P223" s="56">
        <v>0</v>
      </c>
      <c r="Q223" s="56">
        <v>111858.58</v>
      </c>
      <c r="R223" s="56">
        <v>305520.8</v>
      </c>
      <c r="S223" s="57" t="s">
        <v>1781</v>
      </c>
      <c r="T223" s="56">
        <v>4951496.6500000004</v>
      </c>
      <c r="U223" s="58" t="s">
        <v>893</v>
      </c>
      <c r="V223" s="59" t="s">
        <v>1782</v>
      </c>
      <c r="W223" s="60">
        <f t="shared" si="8"/>
        <v>1526</v>
      </c>
    </row>
    <row r="224" spans="1:25" s="9" customFormat="1" ht="132.75" customHeight="1">
      <c r="A224" s="49">
        <v>11</v>
      </c>
      <c r="B224" s="50" t="s">
        <v>1021</v>
      </c>
      <c r="C224" s="51" t="s">
        <v>133</v>
      </c>
      <c r="D224" s="51" t="s">
        <v>708</v>
      </c>
      <c r="E224" s="52">
        <v>1</v>
      </c>
      <c r="F224" s="53" t="s">
        <v>643</v>
      </c>
      <c r="G224" s="54" t="s">
        <v>644</v>
      </c>
      <c r="H224" s="54" t="s">
        <v>97</v>
      </c>
      <c r="I224" s="86" t="s">
        <v>1417</v>
      </c>
      <c r="J224" s="55" t="s">
        <v>1418</v>
      </c>
      <c r="K224" s="55" t="s">
        <v>1419</v>
      </c>
      <c r="L224" s="55" t="s">
        <v>927</v>
      </c>
      <c r="M224" s="55" t="s">
        <v>849</v>
      </c>
      <c r="N224" s="55" t="s">
        <v>885</v>
      </c>
      <c r="O224" s="56">
        <v>0</v>
      </c>
      <c r="P224" s="56">
        <v>0</v>
      </c>
      <c r="Q224" s="56">
        <v>0</v>
      </c>
      <c r="R224" s="56">
        <v>0</v>
      </c>
      <c r="S224" s="57" t="s">
        <v>1783</v>
      </c>
      <c r="T224" s="56">
        <v>0</v>
      </c>
      <c r="U224" s="58" t="s">
        <v>893</v>
      </c>
      <c r="V224" s="59" t="s">
        <v>1784</v>
      </c>
      <c r="W224" s="60">
        <f t="shared" si="8"/>
        <v>1532</v>
      </c>
    </row>
    <row r="225" spans="1:28" s="9" customFormat="1" ht="193.5" customHeight="1">
      <c r="A225" s="49">
        <v>11</v>
      </c>
      <c r="B225" s="50" t="s">
        <v>1021</v>
      </c>
      <c r="C225" s="51" t="s">
        <v>133</v>
      </c>
      <c r="D225" s="51" t="s">
        <v>708</v>
      </c>
      <c r="E225" s="52">
        <v>1</v>
      </c>
      <c r="F225" s="53" t="s">
        <v>643</v>
      </c>
      <c r="G225" s="54" t="s">
        <v>644</v>
      </c>
      <c r="H225" s="54" t="s">
        <v>838</v>
      </c>
      <c r="I225" s="86" t="s">
        <v>1304</v>
      </c>
      <c r="J225" s="55" t="s">
        <v>1305</v>
      </c>
      <c r="K225" s="55" t="s">
        <v>1306</v>
      </c>
      <c r="L225" s="55" t="s">
        <v>927</v>
      </c>
      <c r="M225" s="55" t="s">
        <v>849</v>
      </c>
      <c r="N225" s="55" t="s">
        <v>880</v>
      </c>
      <c r="O225" s="56">
        <v>8112993.04</v>
      </c>
      <c r="P225" s="56">
        <v>0</v>
      </c>
      <c r="Q225" s="56">
        <v>180332.77</v>
      </c>
      <c r="R225" s="56">
        <v>6336726.3200000003</v>
      </c>
      <c r="S225" s="57" t="s">
        <v>1785</v>
      </c>
      <c r="T225" s="56">
        <v>1956599.49</v>
      </c>
      <c r="U225" s="58" t="s">
        <v>893</v>
      </c>
      <c r="V225" s="59" t="s">
        <v>1786</v>
      </c>
      <c r="W225" s="60">
        <f t="shared" si="8"/>
        <v>1527</v>
      </c>
    </row>
    <row r="226" spans="1:28" s="9" customFormat="1" ht="98.25" customHeight="1">
      <c r="A226" s="49">
        <v>11</v>
      </c>
      <c r="B226" s="50" t="s">
        <v>1021</v>
      </c>
      <c r="C226" s="51" t="s">
        <v>133</v>
      </c>
      <c r="D226" s="51" t="s">
        <v>708</v>
      </c>
      <c r="E226" s="52">
        <v>1</v>
      </c>
      <c r="F226" s="53" t="s">
        <v>643</v>
      </c>
      <c r="G226" s="54" t="s">
        <v>644</v>
      </c>
      <c r="H226" s="54" t="s">
        <v>457</v>
      </c>
      <c r="I226" s="86" t="s">
        <v>1060</v>
      </c>
      <c r="J226" s="55" t="s">
        <v>1061</v>
      </c>
      <c r="K226" s="55" t="s">
        <v>1062</v>
      </c>
      <c r="L226" s="55" t="s">
        <v>927</v>
      </c>
      <c r="M226" s="55" t="s">
        <v>1045</v>
      </c>
      <c r="N226" s="55" t="s">
        <v>880</v>
      </c>
      <c r="O226" s="56">
        <v>415450508.75999999</v>
      </c>
      <c r="P226" s="56">
        <v>879805868.12</v>
      </c>
      <c r="Q226" s="56">
        <v>8233691.46</v>
      </c>
      <c r="R226" s="56">
        <v>649954902.86000001</v>
      </c>
      <c r="S226" s="57" t="s">
        <v>1787</v>
      </c>
      <c r="T226" s="56">
        <v>653535165.48000002</v>
      </c>
      <c r="U226" s="58" t="s">
        <v>893</v>
      </c>
      <c r="V226" s="59" t="s">
        <v>1788</v>
      </c>
      <c r="W226" s="60">
        <f t="shared" si="8"/>
        <v>1515</v>
      </c>
    </row>
    <row r="227" spans="1:28" s="9" customFormat="1" ht="109.5" customHeight="1">
      <c r="A227" s="49">
        <v>11</v>
      </c>
      <c r="B227" s="50" t="s">
        <v>1021</v>
      </c>
      <c r="C227" s="51" t="s">
        <v>133</v>
      </c>
      <c r="D227" s="51" t="s">
        <v>708</v>
      </c>
      <c r="E227" s="52">
        <v>1</v>
      </c>
      <c r="F227" s="53" t="s">
        <v>643</v>
      </c>
      <c r="G227" s="54" t="s">
        <v>644</v>
      </c>
      <c r="H227" s="54" t="s">
        <v>1414</v>
      </c>
      <c r="I227" s="86" t="s">
        <v>1415</v>
      </c>
      <c r="J227" s="55" t="s">
        <v>1431</v>
      </c>
      <c r="K227" s="55" t="s">
        <v>1416</v>
      </c>
      <c r="L227" s="55" t="s">
        <v>927</v>
      </c>
      <c r="M227" s="55" t="s">
        <v>847</v>
      </c>
      <c r="N227" s="55" t="s">
        <v>880</v>
      </c>
      <c r="O227" s="56">
        <v>5193.1099999999997</v>
      </c>
      <c r="P227" s="56">
        <v>237566.32</v>
      </c>
      <c r="Q227" s="56">
        <v>919.61</v>
      </c>
      <c r="R227" s="56">
        <v>218845.56</v>
      </c>
      <c r="S227" s="57" t="s">
        <v>1789</v>
      </c>
      <c r="T227" s="56">
        <v>24833.48</v>
      </c>
      <c r="U227" s="58" t="s">
        <v>893</v>
      </c>
      <c r="V227" s="59" t="s">
        <v>1790</v>
      </c>
      <c r="W227" s="60">
        <f t="shared" si="8"/>
        <v>1530</v>
      </c>
    </row>
    <row r="228" spans="1:28" s="9" customFormat="1" ht="78" customHeight="1">
      <c r="A228" s="49">
        <v>11</v>
      </c>
      <c r="B228" s="50" t="s">
        <v>1021</v>
      </c>
      <c r="C228" s="51" t="s">
        <v>133</v>
      </c>
      <c r="D228" s="51" t="s">
        <v>708</v>
      </c>
      <c r="E228" s="52">
        <v>1</v>
      </c>
      <c r="F228" s="53" t="s">
        <v>643</v>
      </c>
      <c r="G228" s="54" t="s">
        <v>644</v>
      </c>
      <c r="H228" s="54" t="s">
        <v>804</v>
      </c>
      <c r="I228" s="86" t="s">
        <v>1298</v>
      </c>
      <c r="J228" s="55" t="s">
        <v>1299</v>
      </c>
      <c r="K228" s="55" t="s">
        <v>1300</v>
      </c>
      <c r="L228" s="55" t="s">
        <v>927</v>
      </c>
      <c r="M228" s="55" t="s">
        <v>525</v>
      </c>
      <c r="N228" s="55" t="s">
        <v>880</v>
      </c>
      <c r="O228" s="56">
        <v>1013974.87</v>
      </c>
      <c r="P228" s="56">
        <v>772677.22</v>
      </c>
      <c r="Q228" s="56">
        <v>16681.419999999998</v>
      </c>
      <c r="R228" s="56">
        <v>15602.11</v>
      </c>
      <c r="S228" s="57" t="s">
        <v>1791</v>
      </c>
      <c r="T228" s="56">
        <v>1013974.87</v>
      </c>
      <c r="U228" s="58" t="s">
        <v>893</v>
      </c>
      <c r="V228" s="59" t="s">
        <v>1792</v>
      </c>
      <c r="W228" s="60">
        <f t="shared" si="8"/>
        <v>1525</v>
      </c>
    </row>
    <row r="229" spans="1:28" s="9" customFormat="1" ht="196.5" customHeight="1">
      <c r="A229" s="49">
        <v>11</v>
      </c>
      <c r="B229" s="50" t="s">
        <v>1021</v>
      </c>
      <c r="C229" s="51" t="s">
        <v>133</v>
      </c>
      <c r="D229" s="51" t="s">
        <v>708</v>
      </c>
      <c r="E229" s="52">
        <v>1</v>
      </c>
      <c r="F229" s="53" t="s">
        <v>643</v>
      </c>
      <c r="G229" s="54" t="s">
        <v>644</v>
      </c>
      <c r="H229" s="54" t="s">
        <v>77</v>
      </c>
      <c r="I229" s="86" t="s">
        <v>1307</v>
      </c>
      <c r="J229" s="55" t="s">
        <v>1308</v>
      </c>
      <c r="K229" s="55" t="s">
        <v>1309</v>
      </c>
      <c r="L229" s="55" t="s">
        <v>927</v>
      </c>
      <c r="M229" s="55" t="s">
        <v>525</v>
      </c>
      <c r="N229" s="55" t="s">
        <v>880</v>
      </c>
      <c r="O229" s="56">
        <v>234194.68</v>
      </c>
      <c r="P229" s="56">
        <v>0</v>
      </c>
      <c r="Q229" s="56">
        <v>1130.4100000000001</v>
      </c>
      <c r="R229" s="56">
        <v>35978.46</v>
      </c>
      <c r="S229" s="57" t="s">
        <v>1793</v>
      </c>
      <c r="T229" s="56">
        <v>222789.79</v>
      </c>
      <c r="U229" s="58" t="s">
        <v>893</v>
      </c>
      <c r="V229" s="59" t="s">
        <v>1794</v>
      </c>
      <c r="W229" s="60">
        <f t="shared" si="8"/>
        <v>1528</v>
      </c>
    </row>
    <row r="230" spans="1:28" s="9" customFormat="1" ht="193.5" customHeight="1">
      <c r="A230" s="49">
        <v>11</v>
      </c>
      <c r="B230" s="50" t="s">
        <v>1021</v>
      </c>
      <c r="C230" s="51" t="s">
        <v>133</v>
      </c>
      <c r="D230" s="51" t="s">
        <v>708</v>
      </c>
      <c r="E230" s="52">
        <v>1</v>
      </c>
      <c r="F230" s="53" t="s">
        <v>643</v>
      </c>
      <c r="G230" s="54" t="s">
        <v>644</v>
      </c>
      <c r="H230" s="54" t="s">
        <v>375</v>
      </c>
      <c r="I230" s="86" t="s">
        <v>1432</v>
      </c>
      <c r="J230" s="55" t="s">
        <v>1308</v>
      </c>
      <c r="K230" s="55" t="s">
        <v>1433</v>
      </c>
      <c r="L230" s="55" t="s">
        <v>927</v>
      </c>
      <c r="M230" s="55" t="s">
        <v>1045</v>
      </c>
      <c r="N230" s="55" t="s">
        <v>880</v>
      </c>
      <c r="O230" s="56">
        <v>19291841.170000002</v>
      </c>
      <c r="P230" s="56">
        <v>1268560</v>
      </c>
      <c r="Q230" s="56">
        <v>216061.12</v>
      </c>
      <c r="R230" s="56">
        <v>24360</v>
      </c>
      <c r="S230" s="57" t="s">
        <v>1795</v>
      </c>
      <c r="T230" s="56">
        <v>20752102.289999999</v>
      </c>
      <c r="U230" s="58" t="s">
        <v>893</v>
      </c>
      <c r="V230" s="59" t="s">
        <v>1796</v>
      </c>
      <c r="W230" s="60">
        <f t="shared" si="8"/>
        <v>1539</v>
      </c>
    </row>
    <row r="231" spans="1:28" s="9" customFormat="1" ht="203.25" customHeight="1">
      <c r="A231" s="49">
        <v>11</v>
      </c>
      <c r="B231" s="50" t="s">
        <v>1021</v>
      </c>
      <c r="C231" s="51" t="s">
        <v>133</v>
      </c>
      <c r="D231" s="51" t="s">
        <v>708</v>
      </c>
      <c r="E231" s="52">
        <v>1</v>
      </c>
      <c r="F231" s="53" t="s">
        <v>643</v>
      </c>
      <c r="G231" s="54" t="s">
        <v>644</v>
      </c>
      <c r="H231" s="54" t="s">
        <v>1434</v>
      </c>
      <c r="I231" s="86" t="s">
        <v>1435</v>
      </c>
      <c r="J231" s="55" t="s">
        <v>1436</v>
      </c>
      <c r="K231" s="55" t="s">
        <v>1437</v>
      </c>
      <c r="L231" s="55" t="s">
        <v>927</v>
      </c>
      <c r="M231" s="55" t="s">
        <v>847</v>
      </c>
      <c r="N231" s="55" t="s">
        <v>880</v>
      </c>
      <c r="O231" s="56">
        <v>105396601.34</v>
      </c>
      <c r="P231" s="56">
        <v>0</v>
      </c>
      <c r="Q231" s="56">
        <v>2217326.11</v>
      </c>
      <c r="R231" s="56">
        <v>60127.41</v>
      </c>
      <c r="S231" s="57" t="s">
        <v>1797</v>
      </c>
      <c r="T231" s="56">
        <v>106445753.59999999</v>
      </c>
      <c r="U231" s="58" t="s">
        <v>893</v>
      </c>
      <c r="V231" s="59" t="s">
        <v>1798</v>
      </c>
      <c r="W231" s="60">
        <f t="shared" si="8"/>
        <v>1540</v>
      </c>
    </row>
    <row r="232" spans="1:28" s="48" customFormat="1" ht="20.25" customHeight="1" outlineLevel="2">
      <c r="A232" s="68"/>
      <c r="B232" s="93" t="s">
        <v>386</v>
      </c>
      <c r="C232" s="94"/>
      <c r="D232" s="94"/>
      <c r="E232" s="69">
        <f>SUBTOTAL(9,E233:E236)</f>
        <v>4</v>
      </c>
      <c r="F232" s="70"/>
      <c r="G232" s="70"/>
      <c r="H232" s="70"/>
      <c r="I232" s="88"/>
      <c r="J232" s="70"/>
      <c r="K232" s="70"/>
      <c r="L232" s="70"/>
      <c r="M232" s="70"/>
      <c r="N232" s="70"/>
      <c r="O232" s="72"/>
      <c r="P232" s="72"/>
      <c r="Q232" s="72"/>
      <c r="R232" s="72"/>
      <c r="S232" s="70"/>
      <c r="T232" s="72"/>
      <c r="U232" s="70"/>
      <c r="V232" s="73"/>
      <c r="W232" s="71"/>
      <c r="X232" s="9"/>
      <c r="Y232" s="9"/>
      <c r="Z232" s="41"/>
      <c r="AA232" s="41"/>
      <c r="AB232" s="41"/>
    </row>
    <row r="233" spans="1:28" s="9" customFormat="1" ht="132.75" customHeight="1">
      <c r="A233" s="49">
        <v>11</v>
      </c>
      <c r="B233" s="50" t="s">
        <v>1021</v>
      </c>
      <c r="C233" s="51" t="s">
        <v>133</v>
      </c>
      <c r="D233" s="51" t="s">
        <v>1033</v>
      </c>
      <c r="E233" s="52">
        <v>1</v>
      </c>
      <c r="F233" s="53">
        <v>700</v>
      </c>
      <c r="G233" s="54" t="s">
        <v>886</v>
      </c>
      <c r="H233" s="54" t="s">
        <v>347</v>
      </c>
      <c r="I233" s="86">
        <v>20041170001377</v>
      </c>
      <c r="J233" s="55" t="s">
        <v>1137</v>
      </c>
      <c r="K233" s="55" t="s">
        <v>851</v>
      </c>
      <c r="L233" s="55" t="s">
        <v>927</v>
      </c>
      <c r="M233" s="55" t="s">
        <v>849</v>
      </c>
      <c r="N233" s="55" t="s">
        <v>885</v>
      </c>
      <c r="O233" s="56">
        <v>48938118.719999999</v>
      </c>
      <c r="P233" s="56">
        <v>0</v>
      </c>
      <c r="Q233" s="56">
        <v>1078009.05</v>
      </c>
      <c r="R233" s="56">
        <v>313114.26</v>
      </c>
      <c r="S233" s="57" t="s">
        <v>1799</v>
      </c>
      <c r="T233" s="56">
        <v>49703013.509999998</v>
      </c>
      <c r="U233" s="58" t="s">
        <v>893</v>
      </c>
      <c r="V233" s="59" t="s">
        <v>1800</v>
      </c>
      <c r="W233" s="60">
        <f>IF(OR(LEFT(I233)="7",LEFT(I233,1)="8"),VALUE(RIGHT(I233,3)),VALUE(RIGHT(I233,4)))</f>
        <v>1377</v>
      </c>
    </row>
    <row r="234" spans="1:28" s="9" customFormat="1" ht="89.25" customHeight="1">
      <c r="A234" s="49">
        <v>11</v>
      </c>
      <c r="B234" s="50" t="s">
        <v>1021</v>
      </c>
      <c r="C234" s="51" t="s">
        <v>133</v>
      </c>
      <c r="D234" s="51" t="s">
        <v>1033</v>
      </c>
      <c r="E234" s="52">
        <v>1</v>
      </c>
      <c r="F234" s="53" t="s">
        <v>760</v>
      </c>
      <c r="G234" s="54" t="s">
        <v>340</v>
      </c>
      <c r="H234" s="54" t="s">
        <v>852</v>
      </c>
      <c r="I234" s="86" t="s">
        <v>853</v>
      </c>
      <c r="J234" s="55" t="s">
        <v>854</v>
      </c>
      <c r="K234" s="55" t="s">
        <v>89</v>
      </c>
      <c r="L234" s="55" t="s">
        <v>927</v>
      </c>
      <c r="M234" s="55" t="s">
        <v>849</v>
      </c>
      <c r="N234" s="55" t="s">
        <v>314</v>
      </c>
      <c r="O234" s="56">
        <v>26070117.75</v>
      </c>
      <c r="P234" s="56">
        <v>0</v>
      </c>
      <c r="Q234" s="56">
        <v>402087.72</v>
      </c>
      <c r="R234" s="56">
        <v>16865964.129999999</v>
      </c>
      <c r="S234" s="57" t="s">
        <v>1801</v>
      </c>
      <c r="T234" s="56">
        <v>9606241.3399999999</v>
      </c>
      <c r="U234" s="58" t="s">
        <v>893</v>
      </c>
      <c r="V234" s="59" t="s">
        <v>1438</v>
      </c>
      <c r="W234" s="60">
        <f>IF(OR(LEFT(I234)="7",LEFT(I234,1)="8"),VALUE(RIGHT(I234,3)),VALUE(RIGHT(I234,4)))</f>
        <v>1328</v>
      </c>
    </row>
    <row r="235" spans="1:28" s="9" customFormat="1" ht="83.25" customHeight="1">
      <c r="A235" s="49">
        <v>11</v>
      </c>
      <c r="B235" s="50" t="s">
        <v>1021</v>
      </c>
      <c r="C235" s="51" t="s">
        <v>133</v>
      </c>
      <c r="D235" s="51" t="s">
        <v>1033</v>
      </c>
      <c r="E235" s="52">
        <v>1</v>
      </c>
      <c r="F235" s="53" t="s">
        <v>760</v>
      </c>
      <c r="G235" s="54" t="s">
        <v>340</v>
      </c>
      <c r="H235" s="54" t="s">
        <v>90</v>
      </c>
      <c r="I235" s="86" t="s">
        <v>91</v>
      </c>
      <c r="J235" s="55" t="s">
        <v>694</v>
      </c>
      <c r="K235" s="55" t="s">
        <v>155</v>
      </c>
      <c r="L235" s="55" t="s">
        <v>927</v>
      </c>
      <c r="M235" s="55" t="s">
        <v>849</v>
      </c>
      <c r="N235" s="55" t="s">
        <v>314</v>
      </c>
      <c r="O235" s="56">
        <v>0</v>
      </c>
      <c r="P235" s="56">
        <v>0</v>
      </c>
      <c r="Q235" s="56">
        <v>0</v>
      </c>
      <c r="R235" s="56">
        <v>0</v>
      </c>
      <c r="S235" s="57" t="s">
        <v>1802</v>
      </c>
      <c r="T235" s="56">
        <v>0</v>
      </c>
      <c r="U235" s="58" t="s">
        <v>893</v>
      </c>
      <c r="V235" s="59" t="s">
        <v>1314</v>
      </c>
      <c r="W235" s="60">
        <f>IF(OR(LEFT(I235)="7",LEFT(I235,1)="8"),VALUE(RIGHT(I235,3)),VALUE(RIGHT(I235,4)))</f>
        <v>1072</v>
      </c>
    </row>
    <row r="236" spans="1:28" s="9" customFormat="1" ht="78.75" customHeight="1">
      <c r="A236" s="49">
        <v>11</v>
      </c>
      <c r="B236" s="50" t="s">
        <v>1021</v>
      </c>
      <c r="C236" s="51" t="s">
        <v>133</v>
      </c>
      <c r="D236" s="51" t="s">
        <v>1033</v>
      </c>
      <c r="E236" s="52">
        <v>1</v>
      </c>
      <c r="F236" s="53" t="s">
        <v>760</v>
      </c>
      <c r="G236" s="54" t="s">
        <v>340</v>
      </c>
      <c r="H236" s="54" t="s">
        <v>156</v>
      </c>
      <c r="I236" s="86" t="s">
        <v>157</v>
      </c>
      <c r="J236" s="55" t="s">
        <v>158</v>
      </c>
      <c r="K236" s="55" t="s">
        <v>980</v>
      </c>
      <c r="L236" s="55" t="s">
        <v>927</v>
      </c>
      <c r="M236" s="55" t="s">
        <v>849</v>
      </c>
      <c r="N236" s="55" t="s">
        <v>314</v>
      </c>
      <c r="O236" s="56">
        <v>0</v>
      </c>
      <c r="P236" s="56">
        <v>0</v>
      </c>
      <c r="Q236" s="56">
        <v>0</v>
      </c>
      <c r="R236" s="56">
        <v>0</v>
      </c>
      <c r="S236" s="57" t="s">
        <v>1803</v>
      </c>
      <c r="T236" s="56">
        <v>0</v>
      </c>
      <c r="U236" s="58" t="s">
        <v>893</v>
      </c>
      <c r="V236" s="59" t="s">
        <v>1315</v>
      </c>
      <c r="W236" s="60">
        <f>IF(OR(LEFT(I236)="7",LEFT(I236,1)="8"),VALUE(RIGHT(I236,3)),VALUE(RIGHT(I236,4)))</f>
        <v>339</v>
      </c>
    </row>
    <row r="237" spans="1:28" s="41" customFormat="1" ht="20.25" customHeight="1" outlineLevel="1">
      <c r="A237" s="74"/>
      <c r="B237" s="95" t="s">
        <v>385</v>
      </c>
      <c r="C237" s="96"/>
      <c r="D237" s="96"/>
      <c r="E237" s="75">
        <f>SUBTOTAL(9,E239:E243)</f>
        <v>4</v>
      </c>
      <c r="F237" s="76"/>
      <c r="G237" s="76"/>
      <c r="H237" s="76"/>
      <c r="I237" s="89"/>
      <c r="J237" s="76"/>
      <c r="K237" s="76"/>
      <c r="L237" s="76"/>
      <c r="M237" s="76"/>
      <c r="N237" s="76"/>
      <c r="O237" s="78"/>
      <c r="P237" s="78"/>
      <c r="Q237" s="78"/>
      <c r="R237" s="78"/>
      <c r="S237" s="76"/>
      <c r="T237" s="78"/>
      <c r="U237" s="76"/>
      <c r="V237" s="79"/>
      <c r="W237" s="77"/>
      <c r="X237" s="9"/>
      <c r="Y237" s="9"/>
      <c r="Z237" s="48"/>
      <c r="AA237" s="48"/>
      <c r="AB237" s="48"/>
    </row>
    <row r="238" spans="1:28" s="48" customFormat="1" ht="20.25" customHeight="1" outlineLevel="2">
      <c r="A238" s="42"/>
      <c r="B238" s="91" t="s">
        <v>383</v>
      </c>
      <c r="C238" s="92"/>
      <c r="D238" s="92"/>
      <c r="E238" s="43">
        <f>SUBTOTAL(9,E239:E241)</f>
        <v>3</v>
      </c>
      <c r="F238" s="44"/>
      <c r="G238" s="44"/>
      <c r="H238" s="44"/>
      <c r="I238" s="85"/>
      <c r="J238" s="44"/>
      <c r="K238" s="44"/>
      <c r="L238" s="44"/>
      <c r="M238" s="44"/>
      <c r="N238" s="44"/>
      <c r="O238" s="46"/>
      <c r="P238" s="46"/>
      <c r="Q238" s="46"/>
      <c r="R238" s="46"/>
      <c r="S238" s="44"/>
      <c r="T238" s="46"/>
      <c r="U238" s="44"/>
      <c r="V238" s="47"/>
      <c r="W238" s="45"/>
      <c r="X238" s="41"/>
      <c r="Y238" s="9"/>
      <c r="Z238" s="9"/>
      <c r="AA238" s="9"/>
      <c r="AB238" s="9"/>
    </row>
    <row r="239" spans="1:28" s="9" customFormat="1" ht="132.75" customHeight="1">
      <c r="A239" s="49">
        <v>11</v>
      </c>
      <c r="B239" s="50" t="s">
        <v>1021</v>
      </c>
      <c r="C239" s="51" t="s">
        <v>88</v>
      </c>
      <c r="D239" s="51" t="s">
        <v>263</v>
      </c>
      <c r="E239" s="52">
        <v>1</v>
      </c>
      <c r="F239" s="53">
        <v>711</v>
      </c>
      <c r="G239" s="54" t="s">
        <v>1043</v>
      </c>
      <c r="H239" s="54" t="s">
        <v>886</v>
      </c>
      <c r="I239" s="86">
        <v>20101171101533</v>
      </c>
      <c r="J239" s="55" t="s">
        <v>1316</v>
      </c>
      <c r="K239" s="55" t="s">
        <v>1317</v>
      </c>
      <c r="L239" s="55" t="s">
        <v>927</v>
      </c>
      <c r="M239" s="55" t="s">
        <v>849</v>
      </c>
      <c r="N239" s="55" t="s">
        <v>1032</v>
      </c>
      <c r="O239" s="56">
        <v>235438036.25</v>
      </c>
      <c r="P239" s="56">
        <v>0</v>
      </c>
      <c r="Q239" s="56">
        <v>4946744.1100000003</v>
      </c>
      <c r="R239" s="56">
        <v>33751950.920000002</v>
      </c>
      <c r="S239" s="57" t="s">
        <v>1804</v>
      </c>
      <c r="T239" s="56">
        <v>206632829.44</v>
      </c>
      <c r="U239" s="58" t="s">
        <v>893</v>
      </c>
      <c r="V239" s="59" t="s">
        <v>1502</v>
      </c>
      <c r="W239" s="60">
        <f>IF(OR(LEFT(I239)="7",LEFT(I239,1)="8"),VALUE(RIGHT(I239,3)),VALUE(RIGHT(I239,4)))</f>
        <v>1533</v>
      </c>
    </row>
    <row r="240" spans="1:28" s="9" customFormat="1" ht="132.75" customHeight="1">
      <c r="A240" s="49">
        <v>11</v>
      </c>
      <c r="B240" s="50" t="s">
        <v>1021</v>
      </c>
      <c r="C240" s="51" t="s">
        <v>88</v>
      </c>
      <c r="D240" s="51" t="s">
        <v>263</v>
      </c>
      <c r="E240" s="52">
        <v>1</v>
      </c>
      <c r="F240" s="53" t="s">
        <v>865</v>
      </c>
      <c r="G240" s="54" t="s">
        <v>663</v>
      </c>
      <c r="H240" s="54" t="s">
        <v>663</v>
      </c>
      <c r="I240" s="86" t="s">
        <v>159</v>
      </c>
      <c r="J240" s="55" t="s">
        <v>160</v>
      </c>
      <c r="K240" s="55" t="s">
        <v>981</v>
      </c>
      <c r="L240" s="55" t="s">
        <v>312</v>
      </c>
      <c r="M240" s="55" t="s">
        <v>313</v>
      </c>
      <c r="N240" s="55" t="s">
        <v>314</v>
      </c>
      <c r="O240" s="56">
        <v>303826</v>
      </c>
      <c r="P240" s="56">
        <v>18639820</v>
      </c>
      <c r="Q240" s="56">
        <v>12104</v>
      </c>
      <c r="R240" s="56">
        <v>14722383</v>
      </c>
      <c r="S240" s="57" t="s">
        <v>1805</v>
      </c>
      <c r="T240" s="56">
        <v>4233367</v>
      </c>
      <c r="U240" s="58" t="s">
        <v>315</v>
      </c>
      <c r="V240" s="59" t="s">
        <v>1806</v>
      </c>
      <c r="W240" s="60">
        <f>IF(OR(LEFT(I240)="7",LEFT(I240,1)="8"),VALUE(RIGHT(I240,3)),VALUE(RIGHT(I240,4)))</f>
        <v>76</v>
      </c>
    </row>
    <row r="241" spans="1:28" s="9" customFormat="1" ht="132.75" customHeight="1">
      <c r="A241" s="49">
        <v>11</v>
      </c>
      <c r="B241" s="50" t="s">
        <v>1021</v>
      </c>
      <c r="C241" s="51" t="s">
        <v>88</v>
      </c>
      <c r="D241" s="51" t="s">
        <v>263</v>
      </c>
      <c r="E241" s="52">
        <v>1</v>
      </c>
      <c r="F241" s="53" t="s">
        <v>865</v>
      </c>
      <c r="G241" s="54" t="s">
        <v>663</v>
      </c>
      <c r="H241" s="54" t="s">
        <v>663</v>
      </c>
      <c r="I241" s="86" t="s">
        <v>165</v>
      </c>
      <c r="J241" s="55" t="s">
        <v>166</v>
      </c>
      <c r="K241" s="55" t="s">
        <v>982</v>
      </c>
      <c r="L241" s="55" t="s">
        <v>927</v>
      </c>
      <c r="M241" s="55" t="s">
        <v>849</v>
      </c>
      <c r="N241" s="55" t="s">
        <v>314</v>
      </c>
      <c r="O241" s="56">
        <v>546788795.98000002</v>
      </c>
      <c r="P241" s="56">
        <v>412551334.77999997</v>
      </c>
      <c r="Q241" s="56">
        <v>13177970.93</v>
      </c>
      <c r="R241" s="56">
        <v>257977763.31</v>
      </c>
      <c r="S241" s="57" t="s">
        <v>1807</v>
      </c>
      <c r="T241" s="56">
        <v>918664542.73000002</v>
      </c>
      <c r="U241" s="58" t="s">
        <v>893</v>
      </c>
      <c r="V241" s="59" t="s">
        <v>1808</v>
      </c>
      <c r="W241" s="60">
        <f>IF(OR(LEFT(I241)="7",LEFT(I241,1)="8"),VALUE(RIGHT(I241,3)),VALUE(RIGHT(I241,4)))</f>
        <v>92</v>
      </c>
    </row>
    <row r="242" spans="1:28" s="48" customFormat="1" ht="20.25" customHeight="1" outlineLevel="2">
      <c r="A242" s="68"/>
      <c r="B242" s="93" t="s">
        <v>386</v>
      </c>
      <c r="C242" s="94"/>
      <c r="D242" s="94"/>
      <c r="E242" s="69">
        <f>SUBTOTAL(9,E243)</f>
        <v>1</v>
      </c>
      <c r="F242" s="70"/>
      <c r="G242" s="70"/>
      <c r="H242" s="70"/>
      <c r="I242" s="88"/>
      <c r="J242" s="70"/>
      <c r="K242" s="70"/>
      <c r="L242" s="70"/>
      <c r="M242" s="70"/>
      <c r="N242" s="70"/>
      <c r="O242" s="72"/>
      <c r="P242" s="72"/>
      <c r="Q242" s="72"/>
      <c r="R242" s="72"/>
      <c r="S242" s="70"/>
      <c r="T242" s="72"/>
      <c r="U242" s="70"/>
      <c r="V242" s="73"/>
      <c r="W242" s="71"/>
      <c r="X242" s="9"/>
      <c r="Y242" s="9"/>
      <c r="Z242" s="9"/>
      <c r="AA242" s="9"/>
      <c r="AB242" s="9"/>
    </row>
    <row r="243" spans="1:28" s="9" customFormat="1" ht="121.5" customHeight="1">
      <c r="A243" s="49">
        <v>11</v>
      </c>
      <c r="B243" s="50" t="s">
        <v>1021</v>
      </c>
      <c r="C243" s="51" t="s">
        <v>88</v>
      </c>
      <c r="D243" s="51" t="s">
        <v>1033</v>
      </c>
      <c r="E243" s="52">
        <v>1</v>
      </c>
      <c r="F243" s="53" t="s">
        <v>865</v>
      </c>
      <c r="G243" s="54" t="s">
        <v>663</v>
      </c>
      <c r="H243" s="54" t="s">
        <v>167</v>
      </c>
      <c r="I243" s="86">
        <v>700011200227</v>
      </c>
      <c r="J243" s="55" t="s">
        <v>168</v>
      </c>
      <c r="K243" s="55" t="s">
        <v>169</v>
      </c>
      <c r="L243" s="55" t="s">
        <v>927</v>
      </c>
      <c r="M243" s="55" t="s">
        <v>554</v>
      </c>
      <c r="N243" s="55" t="s">
        <v>314</v>
      </c>
      <c r="O243" s="56">
        <v>0</v>
      </c>
      <c r="P243" s="56">
        <v>0</v>
      </c>
      <c r="Q243" s="56">
        <v>0</v>
      </c>
      <c r="R243" s="56">
        <v>0</v>
      </c>
      <c r="S243" s="57" t="s">
        <v>1809</v>
      </c>
      <c r="T243" s="56">
        <v>0</v>
      </c>
      <c r="U243" s="58" t="s">
        <v>893</v>
      </c>
      <c r="V243" s="59" t="s">
        <v>1462</v>
      </c>
      <c r="W243" s="60">
        <f>IF(OR(LEFT(I243)="7",LEFT(I243,1)="8"),VALUE(RIGHT(I243,3)),VALUE(RIGHT(I243,4)))</f>
        <v>227</v>
      </c>
    </row>
    <row r="244" spans="1:28" s="41" customFormat="1" ht="20.25" customHeight="1" outlineLevel="1">
      <c r="A244" s="74"/>
      <c r="B244" s="95" t="s">
        <v>387</v>
      </c>
      <c r="C244" s="96"/>
      <c r="D244" s="96"/>
      <c r="E244" s="75">
        <f>SUBTOTAL(9,E245:E248)</f>
        <v>3</v>
      </c>
      <c r="F244" s="76"/>
      <c r="G244" s="76"/>
      <c r="H244" s="76"/>
      <c r="I244" s="89"/>
      <c r="J244" s="76"/>
      <c r="K244" s="76"/>
      <c r="L244" s="76"/>
      <c r="M244" s="76"/>
      <c r="N244" s="76"/>
      <c r="O244" s="78"/>
      <c r="P244" s="78"/>
      <c r="Q244" s="78"/>
      <c r="R244" s="78"/>
      <c r="S244" s="76"/>
      <c r="T244" s="78"/>
      <c r="U244" s="76"/>
      <c r="V244" s="79"/>
      <c r="W244" s="77"/>
      <c r="X244" s="9"/>
      <c r="Y244" s="9"/>
      <c r="Z244" s="34"/>
      <c r="AA244" s="34"/>
      <c r="AB244" s="34"/>
    </row>
    <row r="245" spans="1:28" s="48" customFormat="1" ht="20.25" customHeight="1" outlineLevel="2">
      <c r="A245" s="42"/>
      <c r="B245" s="91" t="s">
        <v>383</v>
      </c>
      <c r="C245" s="92"/>
      <c r="D245" s="92"/>
      <c r="E245" s="43">
        <f>SUBTOTAL(9,E246:E248)</f>
        <v>3</v>
      </c>
      <c r="F245" s="44"/>
      <c r="G245" s="44"/>
      <c r="H245" s="44"/>
      <c r="I245" s="85"/>
      <c r="J245" s="44"/>
      <c r="K245" s="44"/>
      <c r="L245" s="44"/>
      <c r="M245" s="44"/>
      <c r="N245" s="44"/>
      <c r="O245" s="46"/>
      <c r="P245" s="46"/>
      <c r="Q245" s="46"/>
      <c r="R245" s="46"/>
      <c r="S245" s="44"/>
      <c r="T245" s="46"/>
      <c r="U245" s="44"/>
      <c r="V245" s="47"/>
      <c r="W245" s="45"/>
      <c r="X245" s="41"/>
      <c r="Y245" s="9"/>
      <c r="Z245" s="41"/>
      <c r="AA245" s="41"/>
      <c r="AB245" s="41"/>
    </row>
    <row r="246" spans="1:28" s="9" customFormat="1" ht="132.75" customHeight="1">
      <c r="A246" s="49">
        <v>11</v>
      </c>
      <c r="B246" s="50" t="s">
        <v>1021</v>
      </c>
      <c r="C246" s="51" t="s">
        <v>214</v>
      </c>
      <c r="D246" s="51" t="s">
        <v>263</v>
      </c>
      <c r="E246" s="52">
        <v>1</v>
      </c>
      <c r="F246" s="53">
        <v>311</v>
      </c>
      <c r="G246" s="54" t="s">
        <v>170</v>
      </c>
      <c r="H246" s="54" t="s">
        <v>170</v>
      </c>
      <c r="I246" s="86">
        <v>20001170001117</v>
      </c>
      <c r="J246" s="55" t="s">
        <v>171</v>
      </c>
      <c r="K246" s="55" t="s">
        <v>1086</v>
      </c>
      <c r="L246" s="55" t="s">
        <v>713</v>
      </c>
      <c r="M246" s="55" t="s">
        <v>1087</v>
      </c>
      <c r="N246" s="55" t="s">
        <v>314</v>
      </c>
      <c r="O246" s="56">
        <v>0</v>
      </c>
      <c r="P246" s="56">
        <v>1453310.63</v>
      </c>
      <c r="Q246" s="56">
        <v>4560.17</v>
      </c>
      <c r="R246" s="56">
        <v>3879798.59</v>
      </c>
      <c r="S246" s="57" t="s">
        <v>1810</v>
      </c>
      <c r="T246" s="56">
        <v>28435732.010000002</v>
      </c>
      <c r="U246" s="58" t="s">
        <v>893</v>
      </c>
      <c r="V246" s="59" t="s">
        <v>1811</v>
      </c>
      <c r="W246" s="60">
        <f>IF(OR(LEFT(I246)="7",LEFT(I246,1)="8"),VALUE(RIGHT(I246,3)),VALUE(RIGHT(I246,4)))</f>
        <v>1117</v>
      </c>
    </row>
    <row r="247" spans="1:28" s="9" customFormat="1" ht="132.75" customHeight="1">
      <c r="A247" s="49">
        <v>11</v>
      </c>
      <c r="B247" s="50" t="s">
        <v>1021</v>
      </c>
      <c r="C247" s="51" t="s">
        <v>214</v>
      </c>
      <c r="D247" s="51" t="s">
        <v>263</v>
      </c>
      <c r="E247" s="52">
        <v>1</v>
      </c>
      <c r="F247" s="53">
        <v>315</v>
      </c>
      <c r="G247" s="54" t="s">
        <v>1088</v>
      </c>
      <c r="H247" s="54" t="s">
        <v>1088</v>
      </c>
      <c r="I247" s="86">
        <v>20001111301060</v>
      </c>
      <c r="J247" s="55" t="s">
        <v>1089</v>
      </c>
      <c r="K247" s="55" t="s">
        <v>1090</v>
      </c>
      <c r="L247" s="55" t="s">
        <v>713</v>
      </c>
      <c r="M247" s="55" t="s">
        <v>1087</v>
      </c>
      <c r="N247" s="55" t="s">
        <v>314</v>
      </c>
      <c r="O247" s="56">
        <v>0</v>
      </c>
      <c r="P247" s="56">
        <v>0</v>
      </c>
      <c r="Q247" s="56">
        <v>0</v>
      </c>
      <c r="R247" s="56">
        <v>0</v>
      </c>
      <c r="S247" s="57" t="s">
        <v>1812</v>
      </c>
      <c r="T247" s="56">
        <v>0</v>
      </c>
      <c r="U247" s="58" t="s">
        <v>315</v>
      </c>
      <c r="V247" s="59" t="s">
        <v>1318</v>
      </c>
      <c r="W247" s="60">
        <f>IF(OR(LEFT(I247)="7",LEFT(I247,1)="8"),VALUE(RIGHT(I247,3)),VALUE(RIGHT(I247,4)))</f>
        <v>1060</v>
      </c>
    </row>
    <row r="248" spans="1:28" s="9" customFormat="1" ht="132.75" customHeight="1">
      <c r="A248" s="49">
        <v>11</v>
      </c>
      <c r="B248" s="50" t="s">
        <v>1021</v>
      </c>
      <c r="C248" s="51" t="s">
        <v>214</v>
      </c>
      <c r="D248" s="51" t="s">
        <v>263</v>
      </c>
      <c r="E248" s="52">
        <v>1</v>
      </c>
      <c r="F248" s="53">
        <v>315</v>
      </c>
      <c r="G248" s="54" t="s">
        <v>1088</v>
      </c>
      <c r="H248" s="54" t="s">
        <v>1088</v>
      </c>
      <c r="I248" s="86">
        <v>20021111201289</v>
      </c>
      <c r="J248" s="55" t="s">
        <v>1091</v>
      </c>
      <c r="K248" s="55" t="s">
        <v>1092</v>
      </c>
      <c r="L248" s="55" t="s">
        <v>713</v>
      </c>
      <c r="M248" s="55" t="s">
        <v>1087</v>
      </c>
      <c r="N248" s="55" t="s">
        <v>880</v>
      </c>
      <c r="O248" s="56">
        <v>0</v>
      </c>
      <c r="P248" s="56">
        <v>0</v>
      </c>
      <c r="Q248" s="56">
        <v>0</v>
      </c>
      <c r="R248" s="56">
        <v>0</v>
      </c>
      <c r="S248" s="57" t="s">
        <v>1813</v>
      </c>
      <c r="T248" s="56">
        <v>0</v>
      </c>
      <c r="U248" s="58" t="s">
        <v>315</v>
      </c>
      <c r="V248" s="59" t="s">
        <v>1319</v>
      </c>
      <c r="W248" s="60">
        <f>IF(OR(LEFT(I248)="7",LEFT(I248,1)="8"),VALUE(RIGHT(I248,3)),VALUE(RIGHT(I248,4)))</f>
        <v>1289</v>
      </c>
    </row>
    <row r="249" spans="1:28" s="34" customFormat="1" ht="20.25" customHeight="1" outlineLevel="3">
      <c r="A249" s="61"/>
      <c r="B249" s="99" t="s">
        <v>1093</v>
      </c>
      <c r="C249" s="100"/>
      <c r="D249" s="100"/>
      <c r="E249" s="62">
        <f>SUBTOTAL(9,E250:E256)</f>
        <v>5</v>
      </c>
      <c r="F249" s="63"/>
      <c r="G249" s="63"/>
      <c r="H249" s="63"/>
      <c r="I249" s="87"/>
      <c r="J249" s="63"/>
      <c r="K249" s="63"/>
      <c r="L249" s="63"/>
      <c r="M249" s="63"/>
      <c r="N249" s="63"/>
      <c r="O249" s="64"/>
      <c r="P249" s="65"/>
      <c r="Q249" s="65"/>
      <c r="R249" s="65"/>
      <c r="S249" s="63"/>
      <c r="T249" s="65"/>
      <c r="U249" s="63"/>
      <c r="V249" s="66"/>
      <c r="W249" s="67"/>
      <c r="X249" s="9"/>
      <c r="Y249" s="9"/>
      <c r="Z249" s="9"/>
      <c r="AA249" s="9"/>
      <c r="AB249" s="9"/>
    </row>
    <row r="250" spans="1:28" s="41" customFormat="1" ht="20.25" customHeight="1" outlineLevel="1">
      <c r="A250" s="35"/>
      <c r="B250" s="97" t="s">
        <v>899</v>
      </c>
      <c r="C250" s="98" t="s">
        <v>897</v>
      </c>
      <c r="D250" s="98"/>
      <c r="E250" s="36">
        <f>SUBTOTAL(9,E251:E256)</f>
        <v>5</v>
      </c>
      <c r="F250" s="37"/>
      <c r="G250" s="37"/>
      <c r="H250" s="37"/>
      <c r="I250" s="84"/>
      <c r="J250" s="37"/>
      <c r="K250" s="37"/>
      <c r="L250" s="37"/>
      <c r="M250" s="37"/>
      <c r="N250" s="37"/>
      <c r="O250" s="39"/>
      <c r="P250" s="39"/>
      <c r="Q250" s="39"/>
      <c r="R250" s="39"/>
      <c r="S250" s="37"/>
      <c r="T250" s="39"/>
      <c r="U250" s="37"/>
      <c r="V250" s="40"/>
      <c r="W250" s="38"/>
      <c r="X250" s="34"/>
      <c r="Y250" s="9"/>
      <c r="Z250" s="9"/>
      <c r="AA250" s="9"/>
      <c r="AB250" s="9"/>
    </row>
    <row r="251" spans="1:28" s="48" customFormat="1" ht="20.25" customHeight="1" outlineLevel="2">
      <c r="A251" s="42"/>
      <c r="B251" s="91" t="s">
        <v>383</v>
      </c>
      <c r="C251" s="92"/>
      <c r="D251" s="92"/>
      <c r="E251" s="43">
        <f>SUBTOTAL(9,E252:E256)</f>
        <v>5</v>
      </c>
      <c r="F251" s="44"/>
      <c r="G251" s="44"/>
      <c r="H251" s="44"/>
      <c r="I251" s="85"/>
      <c r="J251" s="44"/>
      <c r="K251" s="44"/>
      <c r="L251" s="44"/>
      <c r="M251" s="44"/>
      <c r="N251" s="44"/>
      <c r="O251" s="46"/>
      <c r="P251" s="46"/>
      <c r="Q251" s="46"/>
      <c r="R251" s="46"/>
      <c r="S251" s="44"/>
      <c r="T251" s="46"/>
      <c r="U251" s="44"/>
      <c r="V251" s="47"/>
      <c r="W251" s="45"/>
      <c r="X251" s="41"/>
      <c r="Y251" s="9"/>
      <c r="Z251" s="9"/>
      <c r="AA251" s="9"/>
      <c r="AB251" s="9"/>
    </row>
    <row r="252" spans="1:28" s="9" customFormat="1" ht="85.5" customHeight="1">
      <c r="A252" s="49">
        <v>12</v>
      </c>
      <c r="B252" s="50" t="s">
        <v>1093</v>
      </c>
      <c r="C252" s="51" t="s">
        <v>133</v>
      </c>
      <c r="D252" s="51" t="s">
        <v>263</v>
      </c>
      <c r="E252" s="52">
        <v>1</v>
      </c>
      <c r="F252" s="53" t="s">
        <v>368</v>
      </c>
      <c r="G252" s="54" t="s">
        <v>369</v>
      </c>
      <c r="H252" s="54" t="s">
        <v>369</v>
      </c>
      <c r="I252" s="86" t="s">
        <v>370</v>
      </c>
      <c r="J252" s="55" t="s">
        <v>113</v>
      </c>
      <c r="K252" s="55" t="s">
        <v>512</v>
      </c>
      <c r="L252" s="55" t="s">
        <v>713</v>
      </c>
      <c r="M252" s="55" t="s">
        <v>892</v>
      </c>
      <c r="N252" s="55" t="s">
        <v>880</v>
      </c>
      <c r="O252" s="56">
        <v>0</v>
      </c>
      <c r="P252" s="56">
        <v>0</v>
      </c>
      <c r="Q252" s="56">
        <v>0</v>
      </c>
      <c r="R252" s="56">
        <v>0</v>
      </c>
      <c r="S252" s="57" t="s">
        <v>1814</v>
      </c>
      <c r="T252" s="56">
        <v>0</v>
      </c>
      <c r="U252" s="58" t="s">
        <v>315</v>
      </c>
      <c r="V252" s="59" t="s">
        <v>1320</v>
      </c>
      <c r="W252" s="60">
        <f>IF(OR(LEFT(I252)="7",LEFT(I252,1)="8"),VALUE(RIGHT(I252,3)),VALUE(RIGHT(I252,4)))</f>
        <v>1442</v>
      </c>
    </row>
    <row r="253" spans="1:28" s="9" customFormat="1" ht="87.75" customHeight="1">
      <c r="A253" s="49">
        <v>12</v>
      </c>
      <c r="B253" s="50" t="s">
        <v>1093</v>
      </c>
      <c r="C253" s="51" t="s">
        <v>133</v>
      </c>
      <c r="D253" s="51" t="s">
        <v>263</v>
      </c>
      <c r="E253" s="52">
        <v>1</v>
      </c>
      <c r="F253" s="53" t="s">
        <v>368</v>
      </c>
      <c r="G253" s="54" t="s">
        <v>369</v>
      </c>
      <c r="H253" s="54" t="s">
        <v>369</v>
      </c>
      <c r="I253" s="86" t="s">
        <v>622</v>
      </c>
      <c r="J253" s="55" t="s">
        <v>623</v>
      </c>
      <c r="K253" s="55" t="s">
        <v>624</v>
      </c>
      <c r="L253" s="55" t="s">
        <v>927</v>
      </c>
      <c r="M253" s="55" t="s">
        <v>849</v>
      </c>
      <c r="N253" s="55" t="s">
        <v>880</v>
      </c>
      <c r="O253" s="56">
        <v>0</v>
      </c>
      <c r="P253" s="56">
        <v>0</v>
      </c>
      <c r="Q253" s="56">
        <v>0</v>
      </c>
      <c r="R253" s="56">
        <v>0</v>
      </c>
      <c r="S253" s="57" t="s">
        <v>1815</v>
      </c>
      <c r="T253" s="56">
        <v>0</v>
      </c>
      <c r="U253" s="58" t="s">
        <v>315</v>
      </c>
      <c r="V253" s="59" t="s">
        <v>1321</v>
      </c>
      <c r="W253" s="60">
        <f>IF(OR(LEFT(I253)="7",LEFT(I253,1)="8"),VALUE(RIGHT(I253,3)),VALUE(RIGHT(I253,4)))</f>
        <v>1507</v>
      </c>
    </row>
    <row r="254" spans="1:28" s="9" customFormat="1" ht="79.5" customHeight="1">
      <c r="A254" s="49">
        <v>12</v>
      </c>
      <c r="B254" s="50" t="s">
        <v>1093</v>
      </c>
      <c r="C254" s="51" t="s">
        <v>133</v>
      </c>
      <c r="D254" s="51" t="s">
        <v>263</v>
      </c>
      <c r="E254" s="52">
        <v>1</v>
      </c>
      <c r="F254" s="53" t="s">
        <v>403</v>
      </c>
      <c r="G254" s="54" t="s">
        <v>404</v>
      </c>
      <c r="H254" s="54" t="s">
        <v>404</v>
      </c>
      <c r="I254" s="86" t="s">
        <v>405</v>
      </c>
      <c r="J254" s="55" t="s">
        <v>406</v>
      </c>
      <c r="K254" s="55" t="s">
        <v>531</v>
      </c>
      <c r="L254" s="55" t="s">
        <v>312</v>
      </c>
      <c r="M254" s="55" t="s">
        <v>313</v>
      </c>
      <c r="N254" s="55" t="s">
        <v>314</v>
      </c>
      <c r="O254" s="56">
        <v>14937565.26</v>
      </c>
      <c r="P254" s="56">
        <v>167530</v>
      </c>
      <c r="Q254" s="56">
        <v>339983.62</v>
      </c>
      <c r="R254" s="56">
        <v>94568.91</v>
      </c>
      <c r="S254" s="57" t="s">
        <v>1816</v>
      </c>
      <c r="T254" s="56">
        <v>15350509.970000001</v>
      </c>
      <c r="U254" s="58" t="s">
        <v>315</v>
      </c>
      <c r="V254" s="59" t="s">
        <v>1322</v>
      </c>
      <c r="W254" s="60">
        <f>IF(OR(LEFT(I254)="7",LEFT(I254,1)="8"),VALUE(RIGHT(I254,3)),VALUE(RIGHT(I254,4)))</f>
        <v>345</v>
      </c>
    </row>
    <row r="255" spans="1:28" s="9" customFormat="1" ht="82.5" customHeight="1">
      <c r="A255" s="49">
        <v>12</v>
      </c>
      <c r="B255" s="50" t="s">
        <v>1093</v>
      </c>
      <c r="C255" s="51" t="s">
        <v>133</v>
      </c>
      <c r="D255" s="51" t="s">
        <v>263</v>
      </c>
      <c r="E255" s="52">
        <v>1</v>
      </c>
      <c r="F255" s="53" t="s">
        <v>407</v>
      </c>
      <c r="G255" s="54" t="s">
        <v>408</v>
      </c>
      <c r="H255" s="54" t="s">
        <v>400</v>
      </c>
      <c r="I255" s="86" t="s">
        <v>409</v>
      </c>
      <c r="J255" s="55" t="s">
        <v>410</v>
      </c>
      <c r="K255" s="55" t="s">
        <v>411</v>
      </c>
      <c r="L255" s="55" t="s">
        <v>927</v>
      </c>
      <c r="M255" s="55" t="s">
        <v>1045</v>
      </c>
      <c r="N255" s="55" t="s">
        <v>885</v>
      </c>
      <c r="O255" s="56">
        <v>27463.279999999999</v>
      </c>
      <c r="P255" s="56">
        <v>0</v>
      </c>
      <c r="Q255" s="56">
        <v>468.84</v>
      </c>
      <c r="R255" s="56">
        <v>0</v>
      </c>
      <c r="S255" s="57" t="s">
        <v>1817</v>
      </c>
      <c r="T255" s="56">
        <v>27932.12</v>
      </c>
      <c r="U255" s="58" t="s">
        <v>315</v>
      </c>
      <c r="V255" s="59" t="s">
        <v>1323</v>
      </c>
      <c r="W255" s="60">
        <f>IF(OR(LEFT(I255)="7",LEFT(I255,1)="8"),VALUE(RIGHT(I255,3)),VALUE(RIGHT(I255,4)))</f>
        <v>69</v>
      </c>
    </row>
    <row r="256" spans="1:28" s="9" customFormat="1" ht="94.5" customHeight="1">
      <c r="A256" s="49">
        <v>12</v>
      </c>
      <c r="B256" s="50" t="s">
        <v>1093</v>
      </c>
      <c r="C256" s="51" t="s">
        <v>133</v>
      </c>
      <c r="D256" s="51" t="s">
        <v>263</v>
      </c>
      <c r="E256" s="52">
        <v>1</v>
      </c>
      <c r="F256" s="53" t="s">
        <v>412</v>
      </c>
      <c r="G256" s="54" t="s">
        <v>413</v>
      </c>
      <c r="H256" s="54" t="s">
        <v>695</v>
      </c>
      <c r="I256" s="86">
        <v>20041251001386</v>
      </c>
      <c r="J256" s="55" t="s">
        <v>733</v>
      </c>
      <c r="K256" s="55" t="s">
        <v>532</v>
      </c>
      <c r="L256" s="55" t="s">
        <v>312</v>
      </c>
      <c r="M256" s="55" t="s">
        <v>892</v>
      </c>
      <c r="N256" s="55" t="s">
        <v>314</v>
      </c>
      <c r="O256" s="56">
        <v>24953156851.169998</v>
      </c>
      <c r="P256" s="56">
        <v>5217099951.4799995</v>
      </c>
      <c r="Q256" s="56">
        <v>575824839.63999999</v>
      </c>
      <c r="R256" s="56">
        <v>3048781153.8699999</v>
      </c>
      <c r="S256" s="57" t="s">
        <v>1818</v>
      </c>
      <c r="T256" s="56">
        <v>27697300488.419998</v>
      </c>
      <c r="U256" s="58" t="s">
        <v>315</v>
      </c>
      <c r="V256" s="59" t="s">
        <v>1324</v>
      </c>
      <c r="W256" s="60">
        <f>IF(OR(LEFT(I256)="7",LEFT(I256,1)="8"),VALUE(RIGHT(I256,3)),VALUE(RIGHT(I256,4)))</f>
        <v>1386</v>
      </c>
    </row>
    <row r="257" spans="1:28" s="34" customFormat="1" ht="20.25" customHeight="1" outlineLevel="3">
      <c r="A257" s="61"/>
      <c r="B257" s="99" t="s">
        <v>414</v>
      </c>
      <c r="C257" s="100"/>
      <c r="D257" s="100"/>
      <c r="E257" s="62">
        <f>SUBTOTAL(9,E258:E261)</f>
        <v>2</v>
      </c>
      <c r="F257" s="63"/>
      <c r="G257" s="63"/>
      <c r="H257" s="63"/>
      <c r="I257" s="87"/>
      <c r="J257" s="63"/>
      <c r="K257" s="63"/>
      <c r="L257" s="63"/>
      <c r="M257" s="63"/>
      <c r="N257" s="63"/>
      <c r="O257" s="64"/>
      <c r="P257" s="65"/>
      <c r="Q257" s="65"/>
      <c r="R257" s="65"/>
      <c r="S257" s="63"/>
      <c r="T257" s="65"/>
      <c r="U257" s="63"/>
      <c r="V257" s="66"/>
      <c r="W257" s="67"/>
      <c r="X257" s="9"/>
      <c r="Y257" s="9"/>
    </row>
    <row r="258" spans="1:28" s="41" customFormat="1" ht="20.25" customHeight="1" outlineLevel="1">
      <c r="A258" s="35"/>
      <c r="B258" s="97" t="s">
        <v>899</v>
      </c>
      <c r="C258" s="98" t="s">
        <v>897</v>
      </c>
      <c r="D258" s="98"/>
      <c r="E258" s="36">
        <f>SUBTOTAL(9,E259:E261)</f>
        <v>2</v>
      </c>
      <c r="F258" s="37"/>
      <c r="G258" s="37"/>
      <c r="H258" s="37"/>
      <c r="I258" s="84"/>
      <c r="J258" s="37"/>
      <c r="K258" s="37"/>
      <c r="L258" s="37"/>
      <c r="M258" s="37"/>
      <c r="N258" s="37"/>
      <c r="O258" s="39"/>
      <c r="P258" s="39"/>
      <c r="Q258" s="39"/>
      <c r="R258" s="39"/>
      <c r="S258" s="37"/>
      <c r="T258" s="39"/>
      <c r="U258" s="37"/>
      <c r="V258" s="40"/>
      <c r="W258" s="38"/>
      <c r="X258" s="34"/>
      <c r="Y258" s="9"/>
    </row>
    <row r="259" spans="1:28" s="48" customFormat="1" ht="20.25" customHeight="1" outlineLevel="2">
      <c r="A259" s="42"/>
      <c r="B259" s="91" t="s">
        <v>383</v>
      </c>
      <c r="C259" s="92"/>
      <c r="D259" s="92"/>
      <c r="E259" s="43">
        <f>SUBTOTAL(9,E260:E261)</f>
        <v>2</v>
      </c>
      <c r="F259" s="44"/>
      <c r="G259" s="44"/>
      <c r="H259" s="44"/>
      <c r="I259" s="85"/>
      <c r="J259" s="44"/>
      <c r="K259" s="44"/>
      <c r="L259" s="44"/>
      <c r="M259" s="44"/>
      <c r="N259" s="44"/>
      <c r="O259" s="46"/>
      <c r="P259" s="46"/>
      <c r="Q259" s="46"/>
      <c r="R259" s="46"/>
      <c r="S259" s="44"/>
      <c r="T259" s="46"/>
      <c r="U259" s="44"/>
      <c r="V259" s="47"/>
      <c r="W259" s="45"/>
      <c r="X259" s="41"/>
      <c r="Y259" s="9"/>
    </row>
    <row r="260" spans="1:28" s="9" customFormat="1" ht="132.75" customHeight="1">
      <c r="A260" s="49">
        <v>14</v>
      </c>
      <c r="B260" s="50" t="s">
        <v>414</v>
      </c>
      <c r="C260" s="51" t="s">
        <v>133</v>
      </c>
      <c r="D260" s="51" t="s">
        <v>263</v>
      </c>
      <c r="E260" s="52">
        <v>1</v>
      </c>
      <c r="F260" s="53" t="s">
        <v>401</v>
      </c>
      <c r="G260" s="54" t="s">
        <v>402</v>
      </c>
      <c r="H260" s="54" t="s">
        <v>402</v>
      </c>
      <c r="I260" s="86" t="s">
        <v>415</v>
      </c>
      <c r="J260" s="55" t="s">
        <v>416</v>
      </c>
      <c r="K260" s="55" t="s">
        <v>533</v>
      </c>
      <c r="L260" s="55" t="s">
        <v>927</v>
      </c>
      <c r="M260" s="55" t="s">
        <v>525</v>
      </c>
      <c r="N260" s="55" t="s">
        <v>1032</v>
      </c>
      <c r="O260" s="56">
        <v>4745551.91</v>
      </c>
      <c r="P260" s="56">
        <v>1027701</v>
      </c>
      <c r="Q260" s="56">
        <v>114759.54</v>
      </c>
      <c r="R260" s="56">
        <v>24360</v>
      </c>
      <c r="S260" s="57" t="s">
        <v>1819</v>
      </c>
      <c r="T260" s="56">
        <v>5863652.4500000002</v>
      </c>
      <c r="U260" s="58" t="s">
        <v>893</v>
      </c>
      <c r="V260" s="59" t="s">
        <v>1820</v>
      </c>
      <c r="W260" s="60">
        <f>IF(OR(LEFT(I260)="7",LEFT(I260,1)="8"),VALUE(RIGHT(I260,3)),VALUE(RIGHT(I260,4)))</f>
        <v>84</v>
      </c>
    </row>
    <row r="261" spans="1:28" s="9" customFormat="1" ht="132.75" customHeight="1">
      <c r="A261" s="49">
        <v>14</v>
      </c>
      <c r="B261" s="50" t="s">
        <v>414</v>
      </c>
      <c r="C261" s="51" t="s">
        <v>133</v>
      </c>
      <c r="D261" s="51" t="s">
        <v>263</v>
      </c>
      <c r="E261" s="52">
        <v>1</v>
      </c>
      <c r="F261" s="53" t="s">
        <v>401</v>
      </c>
      <c r="G261" s="54" t="s">
        <v>402</v>
      </c>
      <c r="H261" s="54" t="s">
        <v>402</v>
      </c>
      <c r="I261" s="86" t="s">
        <v>417</v>
      </c>
      <c r="J261" s="55" t="s">
        <v>418</v>
      </c>
      <c r="K261" s="55" t="s">
        <v>534</v>
      </c>
      <c r="L261" s="55" t="s">
        <v>927</v>
      </c>
      <c r="M261" s="55" t="s">
        <v>525</v>
      </c>
      <c r="N261" s="55" t="s">
        <v>467</v>
      </c>
      <c r="O261" s="56">
        <v>68747501.799999997</v>
      </c>
      <c r="P261" s="56">
        <v>14421182</v>
      </c>
      <c r="Q261" s="56">
        <v>1850664.47</v>
      </c>
      <c r="R261" s="56">
        <v>370317.7</v>
      </c>
      <c r="S261" s="57" t="s">
        <v>1821</v>
      </c>
      <c r="T261" s="56">
        <v>84649030.569999993</v>
      </c>
      <c r="U261" s="58" t="s">
        <v>893</v>
      </c>
      <c r="V261" s="59" t="s">
        <v>1463</v>
      </c>
      <c r="W261" s="60">
        <f>IF(OR(LEFT(I261)="7",LEFT(I261,1)="8"),VALUE(RIGHT(I261,3)),VALUE(RIGHT(I261,4)))</f>
        <v>99</v>
      </c>
    </row>
    <row r="262" spans="1:28" s="34" customFormat="1" ht="20.25" customHeight="1" outlineLevel="3">
      <c r="A262" s="61"/>
      <c r="B262" s="99" t="s">
        <v>419</v>
      </c>
      <c r="C262" s="100"/>
      <c r="D262" s="100"/>
      <c r="E262" s="62">
        <f>SUBTOTAL(9,E265:E277)</f>
        <v>9</v>
      </c>
      <c r="F262" s="63"/>
      <c r="G262" s="63"/>
      <c r="H262" s="63"/>
      <c r="I262" s="87"/>
      <c r="J262" s="63"/>
      <c r="K262" s="63"/>
      <c r="L262" s="63"/>
      <c r="M262" s="63"/>
      <c r="N262" s="63"/>
      <c r="O262" s="64"/>
      <c r="P262" s="65"/>
      <c r="Q262" s="65"/>
      <c r="R262" s="65"/>
      <c r="S262" s="63"/>
      <c r="T262" s="65"/>
      <c r="U262" s="63"/>
      <c r="V262" s="66"/>
      <c r="W262" s="67"/>
      <c r="X262" s="9"/>
      <c r="Y262" s="9"/>
      <c r="Z262" s="9"/>
      <c r="AA262" s="9"/>
      <c r="AB262" s="9"/>
    </row>
    <row r="263" spans="1:28" s="41" customFormat="1" ht="20.25" customHeight="1" outlineLevel="1">
      <c r="A263" s="35"/>
      <c r="B263" s="97" t="s">
        <v>899</v>
      </c>
      <c r="C263" s="98" t="s">
        <v>897</v>
      </c>
      <c r="D263" s="98"/>
      <c r="E263" s="36">
        <f>SUBTOTAL(9,E264:E270)</f>
        <v>6</v>
      </c>
      <c r="F263" s="37"/>
      <c r="G263" s="37"/>
      <c r="H263" s="37"/>
      <c r="I263" s="84"/>
      <c r="J263" s="37"/>
      <c r="K263" s="37"/>
      <c r="L263" s="37"/>
      <c r="M263" s="37"/>
      <c r="N263" s="37"/>
      <c r="O263" s="39"/>
      <c r="P263" s="39"/>
      <c r="Q263" s="39"/>
      <c r="R263" s="39"/>
      <c r="S263" s="37"/>
      <c r="T263" s="39"/>
      <c r="U263" s="37"/>
      <c r="V263" s="40"/>
      <c r="W263" s="38"/>
      <c r="X263" s="34"/>
      <c r="Y263" s="9"/>
      <c r="Z263" s="9"/>
      <c r="AA263" s="9"/>
      <c r="AB263" s="9"/>
    </row>
    <row r="264" spans="1:28" s="48" customFormat="1" ht="20.25" customHeight="1" outlineLevel="2">
      <c r="A264" s="42"/>
      <c r="B264" s="91" t="s">
        <v>383</v>
      </c>
      <c r="C264" s="92"/>
      <c r="D264" s="92"/>
      <c r="E264" s="43">
        <f>SUBTOTAL(9,E265:E270)</f>
        <v>6</v>
      </c>
      <c r="F264" s="44"/>
      <c r="G264" s="44"/>
      <c r="H264" s="44"/>
      <c r="I264" s="85"/>
      <c r="J264" s="44"/>
      <c r="K264" s="44"/>
      <c r="L264" s="44"/>
      <c r="M264" s="44"/>
      <c r="N264" s="44"/>
      <c r="O264" s="46"/>
      <c r="P264" s="46"/>
      <c r="Q264" s="46"/>
      <c r="R264" s="46"/>
      <c r="S264" s="44"/>
      <c r="T264" s="46"/>
      <c r="U264" s="44"/>
      <c r="V264" s="47"/>
      <c r="W264" s="45"/>
      <c r="X264" s="41"/>
      <c r="Y264" s="9"/>
      <c r="Z264" s="9"/>
      <c r="AA264" s="9"/>
      <c r="AB264" s="9"/>
    </row>
    <row r="265" spans="1:28" s="9" customFormat="1" ht="111" customHeight="1">
      <c r="A265" s="49">
        <v>15</v>
      </c>
      <c r="B265" s="50" t="s">
        <v>419</v>
      </c>
      <c r="C265" s="51" t="s">
        <v>133</v>
      </c>
      <c r="D265" s="51" t="s">
        <v>263</v>
      </c>
      <c r="E265" s="52">
        <v>1</v>
      </c>
      <c r="F265" s="53">
        <v>172</v>
      </c>
      <c r="G265" s="54" t="s">
        <v>420</v>
      </c>
      <c r="H265" s="54" t="s">
        <v>695</v>
      </c>
      <c r="I265" s="86" t="s">
        <v>421</v>
      </c>
      <c r="J265" s="55" t="s">
        <v>422</v>
      </c>
      <c r="K265" s="55" t="s">
        <v>423</v>
      </c>
      <c r="L265" s="55" t="s">
        <v>312</v>
      </c>
      <c r="M265" s="55" t="s">
        <v>184</v>
      </c>
      <c r="N265" s="55" t="s">
        <v>885</v>
      </c>
      <c r="O265" s="56">
        <v>16508796</v>
      </c>
      <c r="P265" s="56">
        <v>0</v>
      </c>
      <c r="Q265" s="56">
        <v>238960</v>
      </c>
      <c r="R265" s="56">
        <v>1820</v>
      </c>
      <c r="S265" s="57" t="s">
        <v>1822</v>
      </c>
      <c r="T265" s="56">
        <v>16745936</v>
      </c>
      <c r="U265" s="58" t="s">
        <v>315</v>
      </c>
      <c r="V265" s="59" t="s">
        <v>1823</v>
      </c>
      <c r="W265" s="60">
        <f t="shared" ref="W265:W270" si="9">IF(OR(LEFT(I265)="7",LEFT(I265,1)="8"),VALUE(RIGHT(I265,3)),VALUE(RIGHT(I265,4)))</f>
        <v>161</v>
      </c>
    </row>
    <row r="266" spans="1:28" s="9" customFormat="1" ht="96" customHeight="1">
      <c r="A266" s="49">
        <v>15</v>
      </c>
      <c r="B266" s="50" t="s">
        <v>419</v>
      </c>
      <c r="C266" s="51" t="s">
        <v>133</v>
      </c>
      <c r="D266" s="51" t="s">
        <v>263</v>
      </c>
      <c r="E266" s="52">
        <v>1</v>
      </c>
      <c r="F266" s="53">
        <v>172</v>
      </c>
      <c r="G266" s="54" t="s">
        <v>420</v>
      </c>
      <c r="H266" s="54" t="s">
        <v>695</v>
      </c>
      <c r="I266" s="86" t="s">
        <v>424</v>
      </c>
      <c r="J266" s="55" t="s">
        <v>425</v>
      </c>
      <c r="K266" s="55" t="s">
        <v>78</v>
      </c>
      <c r="L266" s="55" t="s">
        <v>312</v>
      </c>
      <c r="M266" s="55" t="s">
        <v>184</v>
      </c>
      <c r="N266" s="55" t="s">
        <v>314</v>
      </c>
      <c r="O266" s="56">
        <v>33300399</v>
      </c>
      <c r="P266" s="56">
        <v>0</v>
      </c>
      <c r="Q266" s="56">
        <v>619747</v>
      </c>
      <c r="R266" s="56">
        <v>1834</v>
      </c>
      <c r="S266" s="57" t="s">
        <v>1824</v>
      </c>
      <c r="T266" s="56">
        <v>957206045</v>
      </c>
      <c r="U266" s="58" t="s">
        <v>893</v>
      </c>
      <c r="V266" s="59" t="s">
        <v>1825</v>
      </c>
      <c r="W266" s="60">
        <f t="shared" si="9"/>
        <v>162</v>
      </c>
    </row>
    <row r="267" spans="1:28" s="9" customFormat="1" ht="149.25" customHeight="1">
      <c r="A267" s="49">
        <v>15</v>
      </c>
      <c r="B267" s="50" t="s">
        <v>419</v>
      </c>
      <c r="C267" s="51" t="s">
        <v>133</v>
      </c>
      <c r="D267" s="51" t="s">
        <v>263</v>
      </c>
      <c r="E267" s="52">
        <v>1</v>
      </c>
      <c r="F267" s="53">
        <v>172</v>
      </c>
      <c r="G267" s="54" t="s">
        <v>420</v>
      </c>
      <c r="H267" s="54" t="s">
        <v>695</v>
      </c>
      <c r="I267" s="86" t="s">
        <v>79</v>
      </c>
      <c r="J267" s="55" t="s">
        <v>80</v>
      </c>
      <c r="K267" s="55" t="s">
        <v>821</v>
      </c>
      <c r="L267" s="55" t="s">
        <v>312</v>
      </c>
      <c r="M267" s="55" t="s">
        <v>184</v>
      </c>
      <c r="N267" s="55" t="s">
        <v>314</v>
      </c>
      <c r="O267" s="56">
        <v>1</v>
      </c>
      <c r="P267" s="56">
        <v>0</v>
      </c>
      <c r="Q267" s="56">
        <v>0</v>
      </c>
      <c r="R267" s="56">
        <v>0</v>
      </c>
      <c r="S267" s="57" t="s">
        <v>1826</v>
      </c>
      <c r="T267" s="56">
        <v>1</v>
      </c>
      <c r="U267" s="58" t="s">
        <v>315</v>
      </c>
      <c r="V267" s="59" t="s">
        <v>1827</v>
      </c>
      <c r="W267" s="60">
        <f t="shared" si="9"/>
        <v>163</v>
      </c>
    </row>
    <row r="268" spans="1:28" s="9" customFormat="1" ht="82.5" customHeight="1">
      <c r="A268" s="49">
        <v>15</v>
      </c>
      <c r="B268" s="50" t="s">
        <v>419</v>
      </c>
      <c r="C268" s="51" t="s">
        <v>133</v>
      </c>
      <c r="D268" s="51" t="s">
        <v>263</v>
      </c>
      <c r="E268" s="52">
        <v>1</v>
      </c>
      <c r="F268" s="53">
        <v>410</v>
      </c>
      <c r="G268" s="54" t="s">
        <v>822</v>
      </c>
      <c r="H268" s="54" t="s">
        <v>695</v>
      </c>
      <c r="I268" s="86">
        <v>20021530001264</v>
      </c>
      <c r="J268" s="55" t="s">
        <v>823</v>
      </c>
      <c r="K268" s="55" t="s">
        <v>824</v>
      </c>
      <c r="L268" s="55" t="s">
        <v>312</v>
      </c>
      <c r="M268" s="55" t="s">
        <v>184</v>
      </c>
      <c r="N268" s="55" t="s">
        <v>314</v>
      </c>
      <c r="O268" s="56">
        <v>0</v>
      </c>
      <c r="P268" s="56">
        <v>0</v>
      </c>
      <c r="Q268" s="56">
        <v>0</v>
      </c>
      <c r="R268" s="56">
        <v>0</v>
      </c>
      <c r="S268" s="57" t="s">
        <v>1828</v>
      </c>
      <c r="T268" s="56">
        <v>0</v>
      </c>
      <c r="U268" s="58" t="s">
        <v>893</v>
      </c>
      <c r="V268" s="59" t="s">
        <v>1325</v>
      </c>
      <c r="W268" s="60">
        <f t="shared" si="9"/>
        <v>1264</v>
      </c>
    </row>
    <row r="269" spans="1:28" s="9" customFormat="1" ht="105" customHeight="1">
      <c r="A269" s="49">
        <v>15</v>
      </c>
      <c r="B269" s="50" t="s">
        <v>419</v>
      </c>
      <c r="C269" s="51" t="s">
        <v>133</v>
      </c>
      <c r="D269" s="51" t="s">
        <v>263</v>
      </c>
      <c r="E269" s="52">
        <v>1</v>
      </c>
      <c r="F269" s="53">
        <v>410</v>
      </c>
      <c r="G269" s="54" t="s">
        <v>822</v>
      </c>
      <c r="H269" s="54" t="s">
        <v>695</v>
      </c>
      <c r="I269" s="86">
        <v>20021541001263</v>
      </c>
      <c r="J269" s="55" t="s">
        <v>825</v>
      </c>
      <c r="K269" s="55" t="s">
        <v>826</v>
      </c>
      <c r="L269" s="55" t="s">
        <v>312</v>
      </c>
      <c r="M269" s="55" t="s">
        <v>313</v>
      </c>
      <c r="N269" s="55" t="s">
        <v>314</v>
      </c>
      <c r="O269" s="56">
        <v>0</v>
      </c>
      <c r="P269" s="56">
        <v>0</v>
      </c>
      <c r="Q269" s="56">
        <v>0</v>
      </c>
      <c r="R269" s="56">
        <v>0</v>
      </c>
      <c r="S269" s="57" t="s">
        <v>1829</v>
      </c>
      <c r="T269" s="56">
        <v>0</v>
      </c>
      <c r="U269" s="58" t="s">
        <v>893</v>
      </c>
      <c r="V269" s="59" t="s">
        <v>1326</v>
      </c>
      <c r="W269" s="60">
        <f t="shared" si="9"/>
        <v>1263</v>
      </c>
    </row>
    <row r="270" spans="1:28" s="9" customFormat="1" ht="105" customHeight="1">
      <c r="A270" s="49">
        <v>15</v>
      </c>
      <c r="B270" s="50" t="s">
        <v>419</v>
      </c>
      <c r="C270" s="51" t="s">
        <v>133</v>
      </c>
      <c r="D270" s="51" t="s">
        <v>263</v>
      </c>
      <c r="E270" s="52">
        <v>1</v>
      </c>
      <c r="F270" s="53" t="s">
        <v>827</v>
      </c>
      <c r="G270" s="54" t="s">
        <v>828</v>
      </c>
      <c r="H270" s="54" t="s">
        <v>908</v>
      </c>
      <c r="I270" s="86" t="s">
        <v>829</v>
      </c>
      <c r="J270" s="55" t="s">
        <v>830</v>
      </c>
      <c r="K270" s="55" t="s">
        <v>831</v>
      </c>
      <c r="L270" s="55" t="s">
        <v>927</v>
      </c>
      <c r="M270" s="55" t="s">
        <v>832</v>
      </c>
      <c r="N270" s="55" t="s">
        <v>880</v>
      </c>
      <c r="O270" s="56">
        <v>100468578.48</v>
      </c>
      <c r="P270" s="56">
        <v>0</v>
      </c>
      <c r="Q270" s="56">
        <v>0</v>
      </c>
      <c r="R270" s="56">
        <v>0</v>
      </c>
      <c r="S270" s="57" t="s">
        <v>1830</v>
      </c>
      <c r="T270" s="56">
        <v>100468578.48</v>
      </c>
      <c r="U270" s="58" t="s">
        <v>893</v>
      </c>
      <c r="V270" s="59" t="s">
        <v>1327</v>
      </c>
      <c r="W270" s="60">
        <f t="shared" si="9"/>
        <v>755</v>
      </c>
    </row>
    <row r="271" spans="1:28" s="41" customFormat="1" ht="20.25" customHeight="1" outlineLevel="1">
      <c r="A271" s="74"/>
      <c r="B271" s="95" t="s">
        <v>385</v>
      </c>
      <c r="C271" s="96"/>
      <c r="D271" s="96"/>
      <c r="E271" s="75">
        <f>SUBTOTAL(9,E272:E274)</f>
        <v>2</v>
      </c>
      <c r="F271" s="76"/>
      <c r="G271" s="76"/>
      <c r="H271" s="76"/>
      <c r="I271" s="89"/>
      <c r="J271" s="76"/>
      <c r="K271" s="76"/>
      <c r="L271" s="76"/>
      <c r="M271" s="76"/>
      <c r="N271" s="76"/>
      <c r="O271" s="78"/>
      <c r="P271" s="78"/>
      <c r="Q271" s="78"/>
      <c r="R271" s="78"/>
      <c r="S271" s="76"/>
      <c r="T271" s="78"/>
      <c r="U271" s="76"/>
      <c r="V271" s="79"/>
      <c r="W271" s="77"/>
      <c r="X271" s="9"/>
      <c r="Y271" s="9"/>
      <c r="Z271" s="9"/>
      <c r="AA271" s="9"/>
      <c r="AB271" s="9"/>
    </row>
    <row r="272" spans="1:28" s="48" customFormat="1" ht="20.25" customHeight="1" outlineLevel="2">
      <c r="A272" s="42"/>
      <c r="B272" s="91" t="s">
        <v>383</v>
      </c>
      <c r="C272" s="92"/>
      <c r="D272" s="92"/>
      <c r="E272" s="43">
        <f>SUBTOTAL(9,E273:E274)</f>
        <v>2</v>
      </c>
      <c r="F272" s="44"/>
      <c r="G272" s="44"/>
      <c r="H272" s="44"/>
      <c r="I272" s="85"/>
      <c r="J272" s="44"/>
      <c r="K272" s="44"/>
      <c r="L272" s="44"/>
      <c r="M272" s="44"/>
      <c r="N272" s="44"/>
      <c r="O272" s="46"/>
      <c r="P272" s="46"/>
      <c r="Q272" s="46"/>
      <c r="R272" s="46"/>
      <c r="S272" s="44"/>
      <c r="T272" s="46"/>
      <c r="U272" s="44"/>
      <c r="V272" s="47"/>
      <c r="W272" s="45"/>
      <c r="X272" s="41"/>
      <c r="Y272" s="9"/>
      <c r="Z272" s="34"/>
      <c r="AA272" s="34"/>
      <c r="AB272" s="34"/>
    </row>
    <row r="273" spans="1:28" s="9" customFormat="1" ht="132.75" customHeight="1">
      <c r="A273" s="49">
        <v>15</v>
      </c>
      <c r="B273" s="50" t="s">
        <v>419</v>
      </c>
      <c r="C273" s="51" t="s">
        <v>88</v>
      </c>
      <c r="D273" s="51" t="s">
        <v>263</v>
      </c>
      <c r="E273" s="52">
        <v>1</v>
      </c>
      <c r="F273" s="53">
        <v>311</v>
      </c>
      <c r="G273" s="54" t="s">
        <v>1464</v>
      </c>
      <c r="H273" s="54" t="s">
        <v>1222</v>
      </c>
      <c r="I273" s="86">
        <v>20101531101541</v>
      </c>
      <c r="J273" s="55" t="s">
        <v>1465</v>
      </c>
      <c r="K273" s="55" t="s">
        <v>1466</v>
      </c>
      <c r="L273" s="55" t="s">
        <v>713</v>
      </c>
      <c r="M273" s="55" t="s">
        <v>521</v>
      </c>
      <c r="N273" s="55" t="s">
        <v>314</v>
      </c>
      <c r="O273" s="56">
        <v>64236557</v>
      </c>
      <c r="P273" s="56">
        <v>0</v>
      </c>
      <c r="Q273" s="56">
        <v>1894271</v>
      </c>
      <c r="R273" s="56">
        <v>1548196</v>
      </c>
      <c r="S273" s="57" t="s">
        <v>1831</v>
      </c>
      <c r="T273" s="56">
        <v>87846045</v>
      </c>
      <c r="U273" s="58" t="s">
        <v>893</v>
      </c>
      <c r="V273" s="59" t="s">
        <v>1467</v>
      </c>
      <c r="W273" s="60">
        <f>IF(OR(LEFT(I273)="7",LEFT(I273,1)="8"),VALUE(RIGHT(I273,3)),VALUE(RIGHT(I273,4)))</f>
        <v>1541</v>
      </c>
    </row>
    <row r="274" spans="1:28" s="9" customFormat="1" ht="111" customHeight="1">
      <c r="A274" s="49">
        <v>15</v>
      </c>
      <c r="B274" s="50" t="s">
        <v>419</v>
      </c>
      <c r="C274" s="51" t="s">
        <v>88</v>
      </c>
      <c r="D274" s="51" t="s">
        <v>263</v>
      </c>
      <c r="E274" s="52">
        <v>1</v>
      </c>
      <c r="F274" s="53" t="s">
        <v>827</v>
      </c>
      <c r="G274" s="54" t="s">
        <v>828</v>
      </c>
      <c r="H274" s="54" t="s">
        <v>828</v>
      </c>
      <c r="I274" s="86" t="s">
        <v>833</v>
      </c>
      <c r="J274" s="55" t="s">
        <v>834</v>
      </c>
      <c r="K274" s="55" t="s">
        <v>835</v>
      </c>
      <c r="L274" s="55" t="s">
        <v>713</v>
      </c>
      <c r="M274" s="55" t="s">
        <v>828</v>
      </c>
      <c r="N274" s="55" t="s">
        <v>880</v>
      </c>
      <c r="O274" s="56">
        <v>4360700</v>
      </c>
      <c r="P274" s="56">
        <v>0</v>
      </c>
      <c r="Q274" s="56">
        <v>0</v>
      </c>
      <c r="R274" s="56">
        <v>0</v>
      </c>
      <c r="S274" s="57" t="s">
        <v>1832</v>
      </c>
      <c r="T274" s="56">
        <v>4360700</v>
      </c>
      <c r="U274" s="58" t="s">
        <v>893</v>
      </c>
      <c r="V274" s="59" t="s">
        <v>1833</v>
      </c>
      <c r="W274" s="60">
        <f>IF(OR(LEFT(I274)="7",LEFT(I274,1)="8"),VALUE(RIGHT(I274,3)),VALUE(RIGHT(I274,4)))</f>
        <v>32</v>
      </c>
    </row>
    <row r="275" spans="1:28" s="41" customFormat="1" ht="20.25" customHeight="1" outlineLevel="1">
      <c r="A275" s="74"/>
      <c r="B275" s="95" t="s">
        <v>387</v>
      </c>
      <c r="C275" s="96"/>
      <c r="D275" s="96"/>
      <c r="E275" s="75">
        <f>SUBTOTAL(9,E276:E277)</f>
        <v>1</v>
      </c>
      <c r="F275" s="76"/>
      <c r="G275" s="76"/>
      <c r="H275" s="76"/>
      <c r="I275" s="89"/>
      <c r="J275" s="76"/>
      <c r="K275" s="76"/>
      <c r="L275" s="76"/>
      <c r="M275" s="76"/>
      <c r="N275" s="76"/>
      <c r="O275" s="78"/>
      <c r="P275" s="78"/>
      <c r="Q275" s="78"/>
      <c r="R275" s="78"/>
      <c r="S275" s="76"/>
      <c r="T275" s="78"/>
      <c r="U275" s="76"/>
      <c r="V275" s="79"/>
      <c r="W275" s="77"/>
      <c r="X275" s="9"/>
      <c r="Y275" s="9"/>
      <c r="Z275" s="48"/>
      <c r="AA275" s="48"/>
      <c r="AB275" s="48"/>
    </row>
    <row r="276" spans="1:28" s="48" customFormat="1" ht="20.25" customHeight="1" outlineLevel="2">
      <c r="A276" s="42"/>
      <c r="B276" s="91" t="s">
        <v>383</v>
      </c>
      <c r="C276" s="92"/>
      <c r="D276" s="92"/>
      <c r="E276" s="43">
        <f>SUBTOTAL(9,E277)</f>
        <v>1</v>
      </c>
      <c r="F276" s="44"/>
      <c r="G276" s="44"/>
      <c r="H276" s="44"/>
      <c r="I276" s="85"/>
      <c r="J276" s="44"/>
      <c r="K276" s="44"/>
      <c r="L276" s="44"/>
      <c r="M276" s="44"/>
      <c r="N276" s="44"/>
      <c r="O276" s="46"/>
      <c r="P276" s="46"/>
      <c r="Q276" s="46"/>
      <c r="R276" s="46"/>
      <c r="S276" s="44"/>
      <c r="T276" s="46"/>
      <c r="U276" s="44"/>
      <c r="V276" s="47"/>
      <c r="W276" s="45"/>
      <c r="X276" s="41"/>
      <c r="Y276" s="9"/>
      <c r="Z276" s="9"/>
      <c r="AA276" s="9"/>
      <c r="AB276" s="9"/>
    </row>
    <row r="277" spans="1:28" s="9" customFormat="1" ht="107.25" customHeight="1">
      <c r="A277" s="49">
        <v>15</v>
      </c>
      <c r="B277" s="50" t="s">
        <v>419</v>
      </c>
      <c r="C277" s="51" t="s">
        <v>214</v>
      </c>
      <c r="D277" s="51" t="s">
        <v>263</v>
      </c>
      <c r="E277" s="52">
        <v>1</v>
      </c>
      <c r="F277" s="53">
        <v>410</v>
      </c>
      <c r="G277" s="54" t="s">
        <v>822</v>
      </c>
      <c r="H277" s="54" t="s">
        <v>822</v>
      </c>
      <c r="I277" s="86">
        <v>700015400038</v>
      </c>
      <c r="J277" s="55" t="s">
        <v>836</v>
      </c>
      <c r="K277" s="55" t="s">
        <v>625</v>
      </c>
      <c r="L277" s="55" t="s">
        <v>927</v>
      </c>
      <c r="M277" s="55" t="s">
        <v>554</v>
      </c>
      <c r="N277" s="55" t="s">
        <v>314</v>
      </c>
      <c r="O277" s="56">
        <v>50480768</v>
      </c>
      <c r="P277" s="56">
        <v>1692530</v>
      </c>
      <c r="Q277" s="56">
        <v>823789</v>
      </c>
      <c r="R277" s="56">
        <v>24933875</v>
      </c>
      <c r="S277" s="57" t="s">
        <v>1834</v>
      </c>
      <c r="T277" s="56">
        <v>27676968</v>
      </c>
      <c r="U277" s="58" t="s">
        <v>893</v>
      </c>
      <c r="V277" s="59" t="s">
        <v>1835</v>
      </c>
      <c r="W277" s="60">
        <f>IF(OR(LEFT(I277)="7",LEFT(I277,1)="8"),VALUE(RIGHT(I277,3)),VALUE(RIGHT(I277,4)))</f>
        <v>38</v>
      </c>
    </row>
    <row r="278" spans="1:28" s="34" customFormat="1" ht="28.5" customHeight="1" outlineLevel="3">
      <c r="A278" s="61"/>
      <c r="B278" s="99" t="s">
        <v>837</v>
      </c>
      <c r="C278" s="100"/>
      <c r="D278" s="100"/>
      <c r="E278" s="62">
        <f>SUBTOTAL(9,E281:E294)</f>
        <v>8</v>
      </c>
      <c r="F278" s="63"/>
      <c r="G278" s="63"/>
      <c r="H278" s="63"/>
      <c r="I278" s="87"/>
      <c r="J278" s="63"/>
      <c r="K278" s="63"/>
      <c r="L278" s="63"/>
      <c r="M278" s="63"/>
      <c r="N278" s="63"/>
      <c r="O278" s="64"/>
      <c r="P278" s="65"/>
      <c r="Q278" s="65"/>
      <c r="R278" s="65"/>
      <c r="S278" s="63"/>
      <c r="T278" s="65"/>
      <c r="U278" s="63"/>
      <c r="V278" s="66"/>
      <c r="W278" s="67"/>
      <c r="X278" s="9"/>
      <c r="Y278" s="9"/>
      <c r="Z278" s="9"/>
      <c r="AA278" s="9"/>
      <c r="AB278" s="9"/>
    </row>
    <row r="279" spans="1:28" s="41" customFormat="1" ht="20.25" customHeight="1" outlineLevel="1">
      <c r="A279" s="35"/>
      <c r="B279" s="97" t="s">
        <v>899</v>
      </c>
      <c r="C279" s="98" t="s">
        <v>897</v>
      </c>
      <c r="D279" s="98"/>
      <c r="E279" s="36">
        <f>SUBTOTAL(9,E281:E286)</f>
        <v>4</v>
      </c>
      <c r="F279" s="37"/>
      <c r="G279" s="37"/>
      <c r="H279" s="37"/>
      <c r="I279" s="84"/>
      <c r="J279" s="37"/>
      <c r="K279" s="37"/>
      <c r="L279" s="37"/>
      <c r="M279" s="37"/>
      <c r="N279" s="37"/>
      <c r="O279" s="39"/>
      <c r="P279" s="39"/>
      <c r="Q279" s="39"/>
      <c r="R279" s="39"/>
      <c r="S279" s="37"/>
      <c r="T279" s="39"/>
      <c r="U279" s="37"/>
      <c r="V279" s="40"/>
      <c r="W279" s="38"/>
      <c r="X279" s="34"/>
      <c r="Y279" s="9"/>
      <c r="Z279" s="48"/>
      <c r="AA279" s="48"/>
      <c r="AB279" s="48"/>
    </row>
    <row r="280" spans="1:28" s="48" customFormat="1" ht="20.25" customHeight="1" outlineLevel="2">
      <c r="A280" s="42"/>
      <c r="B280" s="91" t="s">
        <v>383</v>
      </c>
      <c r="C280" s="92"/>
      <c r="D280" s="92"/>
      <c r="E280" s="43">
        <f>SUBTOTAL(9,E281:E281)</f>
        <v>1</v>
      </c>
      <c r="F280" s="44"/>
      <c r="G280" s="44"/>
      <c r="H280" s="44"/>
      <c r="I280" s="85"/>
      <c r="J280" s="44"/>
      <c r="K280" s="44"/>
      <c r="L280" s="44"/>
      <c r="M280" s="44"/>
      <c r="N280" s="44"/>
      <c r="O280" s="46"/>
      <c r="P280" s="46"/>
      <c r="Q280" s="46"/>
      <c r="R280" s="46"/>
      <c r="S280" s="44"/>
      <c r="T280" s="46"/>
      <c r="U280" s="44"/>
      <c r="V280" s="47"/>
      <c r="W280" s="45"/>
      <c r="X280" s="41"/>
      <c r="Y280" s="9"/>
      <c r="Z280" s="9"/>
      <c r="AA280" s="9"/>
      <c r="AB280" s="9"/>
    </row>
    <row r="281" spans="1:28" s="9" customFormat="1" ht="102.75" customHeight="1">
      <c r="A281" s="49">
        <v>16</v>
      </c>
      <c r="B281" s="50" t="s">
        <v>837</v>
      </c>
      <c r="C281" s="51" t="s">
        <v>133</v>
      </c>
      <c r="D281" s="51" t="s">
        <v>263</v>
      </c>
      <c r="E281" s="52">
        <v>1</v>
      </c>
      <c r="F281" s="53">
        <v>710</v>
      </c>
      <c r="G281" s="54" t="s">
        <v>1179</v>
      </c>
      <c r="H281" s="54" t="s">
        <v>695</v>
      </c>
      <c r="I281" s="86">
        <v>20071671001465</v>
      </c>
      <c r="J281" s="55" t="s">
        <v>265</v>
      </c>
      <c r="K281" s="55" t="s">
        <v>264</v>
      </c>
      <c r="L281" s="55" t="s">
        <v>312</v>
      </c>
      <c r="M281" s="55" t="s">
        <v>892</v>
      </c>
      <c r="N281" s="55" t="s">
        <v>880</v>
      </c>
      <c r="O281" s="56">
        <v>9297381.7300000004</v>
      </c>
      <c r="P281" s="56">
        <v>0</v>
      </c>
      <c r="Q281" s="56">
        <v>69461.179999999993</v>
      </c>
      <c r="R281" s="56">
        <v>9366842.9100000001</v>
      </c>
      <c r="S281" s="57" t="s">
        <v>1836</v>
      </c>
      <c r="T281" s="56">
        <v>0</v>
      </c>
      <c r="U281" s="58" t="s">
        <v>315</v>
      </c>
      <c r="V281" s="59" t="s">
        <v>1837</v>
      </c>
      <c r="W281" s="60">
        <f>IF(OR(LEFT(I281)="7",LEFT(I281,1)="8"),VALUE(RIGHT(I281,3)),VALUE(RIGHT(I281,4)))</f>
        <v>1465</v>
      </c>
    </row>
    <row r="282" spans="1:28" s="48" customFormat="1" ht="20.25" customHeight="1" outlineLevel="2">
      <c r="A282" s="68"/>
      <c r="B282" s="93" t="s">
        <v>384</v>
      </c>
      <c r="C282" s="94"/>
      <c r="D282" s="94"/>
      <c r="E282" s="69">
        <f>SUBTOTAL(9,E283)</f>
        <v>1</v>
      </c>
      <c r="F282" s="70"/>
      <c r="G282" s="70"/>
      <c r="H282" s="70"/>
      <c r="I282" s="88"/>
      <c r="J282" s="70"/>
      <c r="K282" s="70"/>
      <c r="L282" s="70"/>
      <c r="M282" s="70"/>
      <c r="N282" s="70"/>
      <c r="O282" s="72"/>
      <c r="P282" s="72"/>
      <c r="Q282" s="72"/>
      <c r="R282" s="72"/>
      <c r="S282" s="70"/>
      <c r="T282" s="72"/>
      <c r="U282" s="70"/>
      <c r="V282" s="73"/>
      <c r="W282" s="71"/>
      <c r="X282" s="9"/>
      <c r="Y282" s="9"/>
      <c r="Z282" s="9"/>
      <c r="AA282" s="9"/>
      <c r="AB282" s="9"/>
    </row>
    <row r="283" spans="1:28" s="9" customFormat="1" ht="173.25" customHeight="1">
      <c r="A283" s="49">
        <v>16</v>
      </c>
      <c r="B283" s="50" t="s">
        <v>837</v>
      </c>
      <c r="C283" s="51" t="s">
        <v>133</v>
      </c>
      <c r="D283" s="51" t="s">
        <v>708</v>
      </c>
      <c r="E283" s="52">
        <v>1</v>
      </c>
      <c r="F283" s="53" t="s">
        <v>558</v>
      </c>
      <c r="G283" s="54" t="s">
        <v>719</v>
      </c>
      <c r="H283" s="54" t="s">
        <v>1035</v>
      </c>
      <c r="I283" s="86" t="s">
        <v>1036</v>
      </c>
      <c r="J283" s="55" t="s">
        <v>1169</v>
      </c>
      <c r="K283" s="55" t="s">
        <v>1170</v>
      </c>
      <c r="L283" s="55" t="s">
        <v>312</v>
      </c>
      <c r="M283" s="55" t="s">
        <v>892</v>
      </c>
      <c r="N283" s="55" t="s">
        <v>880</v>
      </c>
      <c r="O283" s="56">
        <v>4471625467.9099998</v>
      </c>
      <c r="P283" s="56">
        <v>2213178343.4200001</v>
      </c>
      <c r="Q283" s="56">
        <v>102431600.56</v>
      </c>
      <c r="R283" s="56">
        <v>2661563834.2399998</v>
      </c>
      <c r="S283" s="57" t="s">
        <v>1838</v>
      </c>
      <c r="T283" s="56">
        <v>4125671577.6500001</v>
      </c>
      <c r="U283" s="58" t="s">
        <v>315</v>
      </c>
      <c r="V283" s="59" t="s">
        <v>1839</v>
      </c>
      <c r="W283" s="60">
        <f>IF(OR(LEFT(I283)="7",LEFT(I283,1)="8"),VALUE(RIGHT(I283,3)),VALUE(RIGHT(I283,4)))</f>
        <v>68</v>
      </c>
    </row>
    <row r="284" spans="1:28" s="48" customFormat="1" ht="20.25" customHeight="1" outlineLevel="2">
      <c r="A284" s="68"/>
      <c r="B284" s="93" t="s">
        <v>386</v>
      </c>
      <c r="C284" s="94"/>
      <c r="D284" s="94"/>
      <c r="E284" s="69">
        <f>SUBTOTAL(9,E285:E286)</f>
        <v>2</v>
      </c>
      <c r="F284" s="70"/>
      <c r="G284" s="70"/>
      <c r="H284" s="70"/>
      <c r="I284" s="88"/>
      <c r="J284" s="70"/>
      <c r="K284" s="70"/>
      <c r="L284" s="70"/>
      <c r="M284" s="70"/>
      <c r="N284" s="70"/>
      <c r="O284" s="72"/>
      <c r="P284" s="72"/>
      <c r="Q284" s="72"/>
      <c r="R284" s="72"/>
      <c r="S284" s="70"/>
      <c r="T284" s="72"/>
      <c r="U284" s="70"/>
      <c r="V284" s="73"/>
      <c r="W284" s="71"/>
      <c r="X284" s="9"/>
      <c r="Y284" s="9"/>
    </row>
    <row r="285" spans="1:28" s="9" customFormat="1" ht="132.75" customHeight="1">
      <c r="A285" s="49">
        <v>16</v>
      </c>
      <c r="B285" s="50" t="s">
        <v>837</v>
      </c>
      <c r="C285" s="51" t="s">
        <v>133</v>
      </c>
      <c r="D285" s="51" t="s">
        <v>1033</v>
      </c>
      <c r="E285" s="52">
        <v>1</v>
      </c>
      <c r="F285" s="53">
        <v>100</v>
      </c>
      <c r="G285" s="54" t="s">
        <v>1222</v>
      </c>
      <c r="H285" s="54" t="s">
        <v>1328</v>
      </c>
      <c r="I285" s="86" t="s">
        <v>1041</v>
      </c>
      <c r="J285" s="55" t="s">
        <v>1042</v>
      </c>
      <c r="K285" s="55" t="s">
        <v>656</v>
      </c>
      <c r="L285" s="55" t="s">
        <v>312</v>
      </c>
      <c r="M285" s="55" t="s">
        <v>313</v>
      </c>
      <c r="N285" s="55" t="s">
        <v>314</v>
      </c>
      <c r="O285" s="56">
        <v>177597552</v>
      </c>
      <c r="P285" s="56">
        <v>155425000</v>
      </c>
      <c r="Q285" s="56">
        <v>787360</v>
      </c>
      <c r="R285" s="56">
        <v>227737805</v>
      </c>
      <c r="S285" s="57" t="s">
        <v>1840</v>
      </c>
      <c r="T285" s="56">
        <v>106072107</v>
      </c>
      <c r="U285" s="58" t="s">
        <v>315</v>
      </c>
      <c r="V285" s="59" t="s">
        <v>1503</v>
      </c>
      <c r="W285" s="60">
        <f>IF(OR(LEFT(I285)="7",LEFT(I285,1)="8"),VALUE(RIGHT(I285,3)),VALUE(RIGHT(I285,4)))</f>
        <v>144</v>
      </c>
    </row>
    <row r="286" spans="1:28" s="9" customFormat="1" ht="153" customHeight="1">
      <c r="A286" s="49">
        <v>16</v>
      </c>
      <c r="B286" s="50" t="s">
        <v>837</v>
      </c>
      <c r="C286" s="51" t="s">
        <v>133</v>
      </c>
      <c r="D286" s="51" t="s">
        <v>1033</v>
      </c>
      <c r="E286" s="52">
        <v>1</v>
      </c>
      <c r="F286" s="53" t="s">
        <v>1223</v>
      </c>
      <c r="G286" s="54" t="s">
        <v>1224</v>
      </c>
      <c r="H286" s="54" t="s">
        <v>791</v>
      </c>
      <c r="I286" s="86">
        <v>20061651101444</v>
      </c>
      <c r="J286" s="55" t="s">
        <v>502</v>
      </c>
      <c r="K286" s="55" t="s">
        <v>1841</v>
      </c>
      <c r="L286" s="55" t="s">
        <v>713</v>
      </c>
      <c r="M286" s="55" t="s">
        <v>1842</v>
      </c>
      <c r="N286" s="55" t="s">
        <v>885</v>
      </c>
      <c r="O286" s="56">
        <v>1913307.43</v>
      </c>
      <c r="P286" s="56">
        <v>0</v>
      </c>
      <c r="Q286" s="56">
        <v>39256.57</v>
      </c>
      <c r="R286" s="56">
        <v>0</v>
      </c>
      <c r="S286" s="57" t="s">
        <v>1843</v>
      </c>
      <c r="T286" s="56">
        <v>1952564</v>
      </c>
      <c r="U286" s="58" t="s">
        <v>315</v>
      </c>
      <c r="V286" s="59" t="s">
        <v>1329</v>
      </c>
      <c r="W286" s="60">
        <f>IF(OR(LEFT(I286)="7",LEFT(I286,1)="8"),VALUE(RIGHT(I286,3)),VALUE(RIGHT(I286,4)))</f>
        <v>1444</v>
      </c>
    </row>
    <row r="287" spans="1:28" s="41" customFormat="1" ht="20.25" customHeight="1" outlineLevel="1">
      <c r="A287" s="74"/>
      <c r="B287" s="95" t="s">
        <v>385</v>
      </c>
      <c r="C287" s="96"/>
      <c r="D287" s="96"/>
      <c r="E287" s="75">
        <f>SUBTOTAL(9,E289:E291)</f>
        <v>3</v>
      </c>
      <c r="F287" s="76"/>
      <c r="G287" s="76"/>
      <c r="H287" s="76"/>
      <c r="I287" s="89"/>
      <c r="J287" s="76"/>
      <c r="K287" s="76"/>
      <c r="L287" s="76"/>
      <c r="M287" s="76"/>
      <c r="N287" s="76"/>
      <c r="O287" s="78"/>
      <c r="P287" s="78"/>
      <c r="Q287" s="78"/>
      <c r="R287" s="78"/>
      <c r="S287" s="76"/>
      <c r="T287" s="78"/>
      <c r="U287" s="76"/>
      <c r="V287" s="79"/>
      <c r="W287" s="77"/>
      <c r="X287" s="9"/>
      <c r="Y287" s="9"/>
    </row>
    <row r="288" spans="1:28" s="48" customFormat="1" ht="20.25" customHeight="1" outlineLevel="2">
      <c r="A288" s="42"/>
      <c r="B288" s="91" t="s">
        <v>383</v>
      </c>
      <c r="C288" s="92"/>
      <c r="D288" s="92"/>
      <c r="E288" s="43">
        <f>SUBTOTAL(9,E289:E291)</f>
        <v>3</v>
      </c>
      <c r="F288" s="44"/>
      <c r="G288" s="44"/>
      <c r="H288" s="44"/>
      <c r="I288" s="85"/>
      <c r="J288" s="44"/>
      <c r="K288" s="44"/>
      <c r="L288" s="44"/>
      <c r="M288" s="44"/>
      <c r="N288" s="44"/>
      <c r="O288" s="46"/>
      <c r="P288" s="46"/>
      <c r="Q288" s="46"/>
      <c r="R288" s="46"/>
      <c r="S288" s="44"/>
      <c r="T288" s="46"/>
      <c r="U288" s="44"/>
      <c r="V288" s="47"/>
      <c r="W288" s="45"/>
      <c r="X288" s="41"/>
      <c r="Y288" s="9"/>
    </row>
    <row r="289" spans="1:28" s="9" customFormat="1" ht="219" customHeight="1">
      <c r="A289" s="49">
        <v>16</v>
      </c>
      <c r="B289" s="50" t="s">
        <v>837</v>
      </c>
      <c r="C289" s="51" t="s">
        <v>88</v>
      </c>
      <c r="D289" s="51" t="s">
        <v>263</v>
      </c>
      <c r="E289" s="52">
        <v>1</v>
      </c>
      <c r="F289" s="53">
        <v>512</v>
      </c>
      <c r="G289" s="54" t="s">
        <v>617</v>
      </c>
      <c r="H289" s="54" t="s">
        <v>886</v>
      </c>
      <c r="I289" s="86">
        <v>20091651201510</v>
      </c>
      <c r="J289" s="55" t="s">
        <v>618</v>
      </c>
      <c r="K289" s="55" t="s">
        <v>619</v>
      </c>
      <c r="L289" s="55" t="s">
        <v>312</v>
      </c>
      <c r="M289" s="55" t="s">
        <v>892</v>
      </c>
      <c r="N289" s="55" t="s">
        <v>880</v>
      </c>
      <c r="O289" s="56">
        <v>432307710.92000002</v>
      </c>
      <c r="P289" s="56">
        <v>557250780</v>
      </c>
      <c r="Q289" s="56">
        <v>13738970.550000001</v>
      </c>
      <c r="R289" s="56">
        <v>248084668.59999999</v>
      </c>
      <c r="S289" s="57" t="s">
        <v>1844</v>
      </c>
      <c r="T289" s="56">
        <v>755212792.87</v>
      </c>
      <c r="U289" s="58" t="s">
        <v>315</v>
      </c>
      <c r="V289" s="59" t="s">
        <v>1845</v>
      </c>
      <c r="W289" s="60">
        <f>IF(OR(LEFT(I289)="7",LEFT(I289,1)="8"),VALUE(RIGHT(I289,3)),VALUE(RIGHT(I289,4)))</f>
        <v>1510</v>
      </c>
    </row>
    <row r="290" spans="1:28" s="9" customFormat="1" ht="132.75" customHeight="1">
      <c r="A290" s="49">
        <v>16</v>
      </c>
      <c r="B290" s="50" t="s">
        <v>837</v>
      </c>
      <c r="C290" s="51" t="s">
        <v>88</v>
      </c>
      <c r="D290" s="51" t="s">
        <v>263</v>
      </c>
      <c r="E290" s="52">
        <v>1</v>
      </c>
      <c r="F290" s="53">
        <v>710</v>
      </c>
      <c r="G290" s="54" t="s">
        <v>1179</v>
      </c>
      <c r="H290" s="54" t="s">
        <v>1171</v>
      </c>
      <c r="I290" s="86" t="s">
        <v>1180</v>
      </c>
      <c r="J290" s="55" t="s">
        <v>379</v>
      </c>
      <c r="K290" s="55" t="s">
        <v>731</v>
      </c>
      <c r="L290" s="55" t="s">
        <v>312</v>
      </c>
      <c r="M290" s="55" t="s">
        <v>516</v>
      </c>
      <c r="N290" s="55" t="s">
        <v>314</v>
      </c>
      <c r="O290" s="56">
        <v>140889532.28999999</v>
      </c>
      <c r="P290" s="56">
        <v>0</v>
      </c>
      <c r="Q290" s="56">
        <v>2368880.08</v>
      </c>
      <c r="R290" s="56">
        <v>1963757.16</v>
      </c>
      <c r="S290" s="57" t="s">
        <v>1846</v>
      </c>
      <c r="T290" s="56">
        <v>141294655.21000001</v>
      </c>
      <c r="U290" s="58" t="s">
        <v>315</v>
      </c>
      <c r="V290" s="59" t="s">
        <v>1847</v>
      </c>
      <c r="W290" s="60">
        <f>IF(OR(LEFT(I290)="7",LEFT(I290,1)="8"),VALUE(RIGHT(I290,3)),VALUE(RIGHT(I290,4)))</f>
        <v>358</v>
      </c>
    </row>
    <row r="291" spans="1:28" s="9" customFormat="1" ht="158.25" customHeight="1">
      <c r="A291" s="49">
        <v>16</v>
      </c>
      <c r="B291" s="50" t="s">
        <v>837</v>
      </c>
      <c r="C291" s="51" t="s">
        <v>88</v>
      </c>
      <c r="D291" s="51" t="s">
        <v>263</v>
      </c>
      <c r="E291" s="52">
        <v>1</v>
      </c>
      <c r="F291" s="53" t="s">
        <v>558</v>
      </c>
      <c r="G291" s="54" t="s">
        <v>719</v>
      </c>
      <c r="H291" s="54" t="s">
        <v>719</v>
      </c>
      <c r="I291" s="86" t="s">
        <v>720</v>
      </c>
      <c r="J291" s="55" t="s">
        <v>721</v>
      </c>
      <c r="K291" s="55" t="s">
        <v>725</v>
      </c>
      <c r="L291" s="55" t="s">
        <v>312</v>
      </c>
      <c r="M291" s="55" t="s">
        <v>516</v>
      </c>
      <c r="N291" s="55" t="s">
        <v>880</v>
      </c>
      <c r="O291" s="56">
        <v>213238303.18000001</v>
      </c>
      <c r="P291" s="56">
        <v>3445684009.75</v>
      </c>
      <c r="Q291" s="56">
        <v>30009236.98</v>
      </c>
      <c r="R291" s="56">
        <v>1541124004.1300001</v>
      </c>
      <c r="S291" s="57" t="s">
        <v>1848</v>
      </c>
      <c r="T291" s="56">
        <v>2147807545.7800002</v>
      </c>
      <c r="U291" s="58" t="s">
        <v>315</v>
      </c>
      <c r="V291" s="59" t="s">
        <v>1849</v>
      </c>
      <c r="W291" s="60">
        <f>IF(OR(LEFT(I291)="7",LEFT(I291,1)="8"),VALUE(RIGHT(I291,3)),VALUE(RIGHT(I291,4)))</f>
        <v>1512</v>
      </c>
    </row>
    <row r="292" spans="1:28" s="41" customFormat="1" ht="20.25" customHeight="1" outlineLevel="1">
      <c r="A292" s="74"/>
      <c r="B292" s="95" t="s">
        <v>92</v>
      </c>
      <c r="C292" s="96"/>
      <c r="D292" s="96"/>
      <c r="E292" s="75">
        <f>SUBTOTAL(9,E294)</f>
        <v>1</v>
      </c>
      <c r="F292" s="76"/>
      <c r="G292" s="76"/>
      <c r="H292" s="76"/>
      <c r="I292" s="89"/>
      <c r="J292" s="76"/>
      <c r="K292" s="76"/>
      <c r="L292" s="76"/>
      <c r="M292" s="76"/>
      <c r="N292" s="76"/>
      <c r="O292" s="78"/>
      <c r="P292" s="78"/>
      <c r="Q292" s="78"/>
      <c r="R292" s="78"/>
      <c r="S292" s="76"/>
      <c r="T292" s="78"/>
      <c r="U292" s="76"/>
      <c r="V292" s="79"/>
      <c r="W292" s="77"/>
      <c r="X292" s="9"/>
      <c r="Y292" s="9"/>
      <c r="Z292" s="48"/>
      <c r="AA292" s="48"/>
      <c r="AB292" s="48"/>
    </row>
    <row r="293" spans="1:28" s="48" customFormat="1" ht="20.25" customHeight="1" outlineLevel="2">
      <c r="A293" s="42"/>
      <c r="B293" s="91" t="s">
        <v>28</v>
      </c>
      <c r="C293" s="92"/>
      <c r="D293" s="92"/>
      <c r="E293" s="43">
        <f>SUBTOTAL(9,E294)</f>
        <v>1</v>
      </c>
      <c r="F293" s="44"/>
      <c r="G293" s="44"/>
      <c r="H293" s="44"/>
      <c r="I293" s="85"/>
      <c r="J293" s="44"/>
      <c r="K293" s="44"/>
      <c r="L293" s="44"/>
      <c r="M293" s="44"/>
      <c r="N293" s="44"/>
      <c r="O293" s="46"/>
      <c r="P293" s="46"/>
      <c r="Q293" s="46"/>
      <c r="R293" s="46"/>
      <c r="S293" s="44"/>
      <c r="T293" s="46"/>
      <c r="U293" s="44"/>
      <c r="V293" s="47"/>
      <c r="W293" s="45"/>
      <c r="X293" s="41"/>
      <c r="Y293" s="9"/>
      <c r="Z293" s="9"/>
      <c r="AA293" s="9"/>
      <c r="AB293" s="9"/>
    </row>
    <row r="294" spans="1:28" s="9" customFormat="1" ht="160.5" customHeight="1">
      <c r="A294" s="49">
        <v>16</v>
      </c>
      <c r="B294" s="50" t="s">
        <v>837</v>
      </c>
      <c r="C294" s="51" t="s">
        <v>214</v>
      </c>
      <c r="D294" s="51" t="s">
        <v>1033</v>
      </c>
      <c r="E294" s="52">
        <v>1</v>
      </c>
      <c r="F294" s="53">
        <v>100</v>
      </c>
      <c r="G294" s="54" t="s">
        <v>1222</v>
      </c>
      <c r="H294" s="54" t="s">
        <v>657</v>
      </c>
      <c r="I294" s="86" t="s">
        <v>1017</v>
      </c>
      <c r="J294" s="55" t="s">
        <v>1178</v>
      </c>
      <c r="K294" s="55" t="s">
        <v>20</v>
      </c>
      <c r="L294" s="55" t="s">
        <v>713</v>
      </c>
      <c r="M294" s="55" t="s">
        <v>295</v>
      </c>
      <c r="N294" s="55" t="s">
        <v>885</v>
      </c>
      <c r="O294" s="56">
        <v>-9837</v>
      </c>
      <c r="P294" s="56">
        <v>0</v>
      </c>
      <c r="Q294" s="56">
        <v>2185750</v>
      </c>
      <c r="R294" s="56">
        <v>2356069</v>
      </c>
      <c r="S294" s="57" t="s">
        <v>1850</v>
      </c>
      <c r="T294" s="56">
        <v>-180156</v>
      </c>
      <c r="U294" s="58" t="s">
        <v>315</v>
      </c>
      <c r="V294" s="59" t="s">
        <v>1504</v>
      </c>
      <c r="W294" s="60">
        <f>IF(OR(LEFT(I294)="7",LEFT(I294,1)="8"),VALUE(RIGHT(I294,3)),VALUE(RIGHT(I294,4)))</f>
        <v>105</v>
      </c>
    </row>
    <row r="295" spans="1:28" s="34" customFormat="1" ht="28.5" customHeight="1" outlineLevel="3">
      <c r="A295" s="61"/>
      <c r="B295" s="99" t="s">
        <v>380</v>
      </c>
      <c r="C295" s="100"/>
      <c r="D295" s="100"/>
      <c r="E295" s="62">
        <f>SUBTOTAL(9,E296:E301)</f>
        <v>4</v>
      </c>
      <c r="F295" s="63"/>
      <c r="G295" s="63"/>
      <c r="H295" s="63"/>
      <c r="I295" s="87"/>
      <c r="J295" s="63"/>
      <c r="K295" s="63"/>
      <c r="L295" s="63"/>
      <c r="M295" s="63"/>
      <c r="N295" s="63"/>
      <c r="O295" s="64"/>
      <c r="P295" s="65"/>
      <c r="Q295" s="65"/>
      <c r="R295" s="65"/>
      <c r="S295" s="63"/>
      <c r="T295" s="65"/>
      <c r="U295" s="63"/>
      <c r="V295" s="66"/>
      <c r="W295" s="67"/>
      <c r="X295" s="9"/>
      <c r="Y295" s="9"/>
      <c r="Z295" s="9"/>
      <c r="AA295" s="9"/>
      <c r="AB295" s="9"/>
    </row>
    <row r="296" spans="1:28" s="41" customFormat="1" ht="20.25" customHeight="1" outlineLevel="1">
      <c r="A296" s="35"/>
      <c r="B296" s="97" t="s">
        <v>385</v>
      </c>
      <c r="C296" s="98"/>
      <c r="D296" s="98"/>
      <c r="E296" s="36">
        <f>SUBTOTAL(9,E298:E301)</f>
        <v>4</v>
      </c>
      <c r="F296" s="37"/>
      <c r="G296" s="37"/>
      <c r="H296" s="37"/>
      <c r="I296" s="84"/>
      <c r="J296" s="37"/>
      <c r="K296" s="37"/>
      <c r="L296" s="37"/>
      <c r="M296" s="37"/>
      <c r="N296" s="37"/>
      <c r="O296" s="39"/>
      <c r="P296" s="39"/>
      <c r="Q296" s="39"/>
      <c r="R296" s="39"/>
      <c r="S296" s="37"/>
      <c r="T296" s="39"/>
      <c r="U296" s="37"/>
      <c r="V296" s="40"/>
      <c r="W296" s="38"/>
      <c r="X296" s="34"/>
      <c r="Y296" s="9"/>
      <c r="Z296" s="9"/>
      <c r="AA296" s="9"/>
      <c r="AB296" s="9"/>
    </row>
    <row r="297" spans="1:28" s="48" customFormat="1" ht="20.25" customHeight="1" outlineLevel="2">
      <c r="A297" s="42"/>
      <c r="B297" s="91" t="s">
        <v>383</v>
      </c>
      <c r="C297" s="92"/>
      <c r="D297" s="92"/>
      <c r="E297" s="43">
        <f>SUBTOTAL(9,E298:E301)</f>
        <v>4</v>
      </c>
      <c r="F297" s="44"/>
      <c r="G297" s="44"/>
      <c r="H297" s="44"/>
      <c r="I297" s="85"/>
      <c r="J297" s="44"/>
      <c r="K297" s="44"/>
      <c r="L297" s="44"/>
      <c r="M297" s="44"/>
      <c r="N297" s="44"/>
      <c r="O297" s="46"/>
      <c r="P297" s="46"/>
      <c r="Q297" s="46"/>
      <c r="R297" s="46"/>
      <c r="S297" s="44"/>
      <c r="T297" s="46"/>
      <c r="U297" s="44"/>
      <c r="V297" s="47"/>
      <c r="W297" s="45"/>
      <c r="X297" s="41"/>
      <c r="Y297" s="9"/>
      <c r="Z297" s="34"/>
      <c r="AA297" s="34"/>
      <c r="AB297" s="34"/>
    </row>
    <row r="298" spans="1:28" s="9" customFormat="1" ht="116.25" customHeight="1">
      <c r="A298" s="49">
        <v>17</v>
      </c>
      <c r="B298" s="50" t="s">
        <v>380</v>
      </c>
      <c r="C298" s="51" t="s">
        <v>88</v>
      </c>
      <c r="D298" s="51" t="s">
        <v>263</v>
      </c>
      <c r="E298" s="52">
        <v>1</v>
      </c>
      <c r="F298" s="53">
        <v>600</v>
      </c>
      <c r="G298" s="54" t="s">
        <v>381</v>
      </c>
      <c r="H298" s="54" t="s">
        <v>380</v>
      </c>
      <c r="I298" s="86">
        <v>20051781001392</v>
      </c>
      <c r="J298" s="55" t="s">
        <v>289</v>
      </c>
      <c r="K298" s="55" t="s">
        <v>1063</v>
      </c>
      <c r="L298" s="55" t="s">
        <v>927</v>
      </c>
      <c r="M298" s="55" t="s">
        <v>1045</v>
      </c>
      <c r="N298" s="55" t="s">
        <v>885</v>
      </c>
      <c r="O298" s="56">
        <v>54311.87</v>
      </c>
      <c r="P298" s="56">
        <v>247151.58</v>
      </c>
      <c r="Q298" s="56">
        <v>3306.39</v>
      </c>
      <c r="R298" s="56">
        <v>0</v>
      </c>
      <c r="S298" s="57" t="s">
        <v>1851</v>
      </c>
      <c r="T298" s="56">
        <v>304769.84000000003</v>
      </c>
      <c r="U298" s="58" t="s">
        <v>893</v>
      </c>
      <c r="V298" s="59" t="s">
        <v>1330</v>
      </c>
      <c r="W298" s="60">
        <f>IF(OR(LEFT(I298)="7",LEFT(I298,1)="8"),VALUE(RIGHT(I298,3)),VALUE(RIGHT(I298,4)))</f>
        <v>1392</v>
      </c>
    </row>
    <row r="299" spans="1:28" s="9" customFormat="1" ht="147.75" customHeight="1">
      <c r="A299" s="49">
        <v>17</v>
      </c>
      <c r="B299" s="50" t="s">
        <v>380</v>
      </c>
      <c r="C299" s="51" t="s">
        <v>88</v>
      </c>
      <c r="D299" s="51" t="s">
        <v>263</v>
      </c>
      <c r="E299" s="52">
        <v>1</v>
      </c>
      <c r="F299" s="53">
        <v>810</v>
      </c>
      <c r="G299" s="54" t="s">
        <v>154</v>
      </c>
      <c r="H299" s="54" t="s">
        <v>380</v>
      </c>
      <c r="I299" s="86">
        <v>20081781001481</v>
      </c>
      <c r="J299" s="55" t="s">
        <v>373</v>
      </c>
      <c r="K299" s="55" t="s">
        <v>319</v>
      </c>
      <c r="L299" s="55" t="s">
        <v>312</v>
      </c>
      <c r="M299" s="55" t="s">
        <v>313</v>
      </c>
      <c r="N299" s="55" t="s">
        <v>314</v>
      </c>
      <c r="O299" s="56">
        <v>104440909.83</v>
      </c>
      <c r="P299" s="56">
        <v>0</v>
      </c>
      <c r="Q299" s="56">
        <v>1637973.71</v>
      </c>
      <c r="R299" s="56">
        <v>27186767.739999998</v>
      </c>
      <c r="S299" s="57" t="s">
        <v>1852</v>
      </c>
      <c r="T299" s="56">
        <v>78892115.799999997</v>
      </c>
      <c r="U299" s="58" t="s">
        <v>893</v>
      </c>
      <c r="V299" s="59" t="s">
        <v>1331</v>
      </c>
      <c r="W299" s="60">
        <f>IF(OR(LEFT(I299)="7",LEFT(I299,1)="8"),VALUE(RIGHT(I299,3)),VALUE(RIGHT(I299,4)))</f>
        <v>1481</v>
      </c>
    </row>
    <row r="300" spans="1:28" s="9" customFormat="1" ht="104.25" customHeight="1">
      <c r="A300" s="49">
        <v>17</v>
      </c>
      <c r="B300" s="50" t="s">
        <v>380</v>
      </c>
      <c r="C300" s="51" t="s">
        <v>88</v>
      </c>
      <c r="D300" s="51" t="s">
        <v>263</v>
      </c>
      <c r="E300" s="52">
        <v>1</v>
      </c>
      <c r="F300" s="53">
        <v>810</v>
      </c>
      <c r="G300" s="54" t="s">
        <v>154</v>
      </c>
      <c r="H300" s="54" t="s">
        <v>380</v>
      </c>
      <c r="I300" s="86">
        <v>20091781001514</v>
      </c>
      <c r="J300" s="55" t="s">
        <v>1208</v>
      </c>
      <c r="K300" s="55" t="s">
        <v>1853</v>
      </c>
      <c r="L300" s="55" t="s">
        <v>312</v>
      </c>
      <c r="M300" s="55" t="s">
        <v>313</v>
      </c>
      <c r="N300" s="55" t="s">
        <v>314</v>
      </c>
      <c r="O300" s="56">
        <v>414600441.39999998</v>
      </c>
      <c r="P300" s="56">
        <v>0</v>
      </c>
      <c r="Q300" s="56">
        <v>7738222.7000000002</v>
      </c>
      <c r="R300" s="56">
        <v>34210490.700000003</v>
      </c>
      <c r="S300" s="57" t="s">
        <v>1854</v>
      </c>
      <c r="T300" s="56">
        <v>388128173.39999998</v>
      </c>
      <c r="U300" s="58" t="s">
        <v>893</v>
      </c>
      <c r="V300" s="59" t="s">
        <v>1332</v>
      </c>
      <c r="W300" s="60">
        <f>IF(OR(LEFT(I300)="7",LEFT(I300,1)="8"),VALUE(RIGHT(I300,3)),VALUE(RIGHT(I300,4)))</f>
        <v>1514</v>
      </c>
    </row>
    <row r="301" spans="1:28" s="9" customFormat="1" ht="105" customHeight="1">
      <c r="A301" s="49">
        <v>17</v>
      </c>
      <c r="B301" s="50" t="s">
        <v>380</v>
      </c>
      <c r="C301" s="51" t="s">
        <v>88</v>
      </c>
      <c r="D301" s="51" t="s">
        <v>263</v>
      </c>
      <c r="E301" s="52">
        <v>1</v>
      </c>
      <c r="F301" s="53" t="s">
        <v>382</v>
      </c>
      <c r="G301" s="54" t="s">
        <v>388</v>
      </c>
      <c r="H301" s="54" t="s">
        <v>388</v>
      </c>
      <c r="I301" s="86" t="s">
        <v>389</v>
      </c>
      <c r="J301" s="55" t="s">
        <v>390</v>
      </c>
      <c r="K301" s="55" t="s">
        <v>320</v>
      </c>
      <c r="L301" s="55" t="s">
        <v>927</v>
      </c>
      <c r="M301" s="55" t="s">
        <v>711</v>
      </c>
      <c r="N301" s="55" t="s">
        <v>1032</v>
      </c>
      <c r="O301" s="56">
        <v>395889.29</v>
      </c>
      <c r="P301" s="56">
        <v>406479.08</v>
      </c>
      <c r="Q301" s="56">
        <v>1432.17</v>
      </c>
      <c r="R301" s="56">
        <v>1740</v>
      </c>
      <c r="S301" s="57" t="s">
        <v>1855</v>
      </c>
      <c r="T301" s="56">
        <v>802060.54</v>
      </c>
      <c r="U301" s="58" t="s">
        <v>315</v>
      </c>
      <c r="V301" s="59" t="s">
        <v>1856</v>
      </c>
      <c r="W301" s="60">
        <f>IF(OR(LEFT(I301)="7",LEFT(I301,1)="8"),VALUE(RIGHT(I301,3)),VALUE(RIGHT(I301,4)))</f>
        <v>1298</v>
      </c>
    </row>
    <row r="302" spans="1:28" s="34" customFormat="1" ht="20.25" customHeight="1" outlineLevel="3">
      <c r="A302" s="61"/>
      <c r="B302" s="99" t="s">
        <v>391</v>
      </c>
      <c r="C302" s="100"/>
      <c r="D302" s="100"/>
      <c r="E302" s="62">
        <f>SUBTOTAL(9,E305:E331)</f>
        <v>24</v>
      </c>
      <c r="F302" s="63"/>
      <c r="G302" s="63"/>
      <c r="H302" s="63"/>
      <c r="I302" s="87"/>
      <c r="J302" s="63"/>
      <c r="K302" s="63"/>
      <c r="L302" s="63"/>
      <c r="M302" s="63"/>
      <c r="N302" s="63"/>
      <c r="O302" s="64"/>
      <c r="P302" s="65"/>
      <c r="Q302" s="65"/>
      <c r="R302" s="65"/>
      <c r="S302" s="63"/>
      <c r="T302" s="65"/>
      <c r="U302" s="63"/>
      <c r="V302" s="66"/>
      <c r="W302" s="67"/>
      <c r="X302" s="9"/>
      <c r="Y302" s="9"/>
      <c r="Z302" s="9"/>
      <c r="AA302" s="9"/>
      <c r="AB302" s="9"/>
    </row>
    <row r="303" spans="1:28" s="41" customFormat="1" ht="20.25" customHeight="1" outlineLevel="1">
      <c r="A303" s="35"/>
      <c r="B303" s="97" t="s">
        <v>899</v>
      </c>
      <c r="C303" s="98" t="s">
        <v>897</v>
      </c>
      <c r="D303" s="98"/>
      <c r="E303" s="36">
        <f>SUBTOTAL(9,E305:E327)</f>
        <v>22</v>
      </c>
      <c r="F303" s="37"/>
      <c r="G303" s="37"/>
      <c r="H303" s="37"/>
      <c r="I303" s="84"/>
      <c r="J303" s="37"/>
      <c r="K303" s="37"/>
      <c r="L303" s="37"/>
      <c r="M303" s="37"/>
      <c r="N303" s="37"/>
      <c r="O303" s="39"/>
      <c r="P303" s="39"/>
      <c r="Q303" s="39"/>
      <c r="R303" s="39"/>
      <c r="S303" s="37"/>
      <c r="T303" s="39"/>
      <c r="U303" s="37"/>
      <c r="V303" s="40"/>
      <c r="W303" s="38"/>
      <c r="X303" s="34"/>
      <c r="Y303" s="9"/>
      <c r="Z303" s="9"/>
      <c r="AA303" s="9"/>
      <c r="AB303" s="9"/>
    </row>
    <row r="304" spans="1:28" s="48" customFormat="1" ht="20.25" customHeight="1" outlineLevel="2">
      <c r="A304" s="42"/>
      <c r="B304" s="91" t="s">
        <v>383</v>
      </c>
      <c r="C304" s="92"/>
      <c r="D304" s="92"/>
      <c r="E304" s="43">
        <f>SUBTOTAL(9,E305:E320)</f>
        <v>16</v>
      </c>
      <c r="F304" s="44"/>
      <c r="G304" s="44"/>
      <c r="H304" s="44"/>
      <c r="I304" s="85"/>
      <c r="J304" s="44"/>
      <c r="K304" s="44"/>
      <c r="L304" s="44"/>
      <c r="M304" s="44"/>
      <c r="N304" s="44"/>
      <c r="O304" s="46"/>
      <c r="P304" s="46"/>
      <c r="Q304" s="46"/>
      <c r="R304" s="46"/>
      <c r="S304" s="44"/>
      <c r="T304" s="46"/>
      <c r="U304" s="44"/>
      <c r="V304" s="47"/>
      <c r="W304" s="45"/>
      <c r="X304" s="41"/>
      <c r="Y304" s="9"/>
      <c r="Z304" s="9"/>
      <c r="AA304" s="9"/>
      <c r="AB304" s="9"/>
    </row>
    <row r="305" spans="1:23" s="9" customFormat="1" ht="192.75" customHeight="1">
      <c r="A305" s="49">
        <v>18</v>
      </c>
      <c r="B305" s="50" t="s">
        <v>391</v>
      </c>
      <c r="C305" s="51" t="s">
        <v>133</v>
      </c>
      <c r="D305" s="51" t="s">
        <v>263</v>
      </c>
      <c r="E305" s="52">
        <v>1</v>
      </c>
      <c r="F305" s="53">
        <v>211</v>
      </c>
      <c r="G305" s="54" t="s">
        <v>1209</v>
      </c>
      <c r="H305" s="54" t="s">
        <v>695</v>
      </c>
      <c r="I305" s="86">
        <v>20101821101520</v>
      </c>
      <c r="J305" s="55" t="s">
        <v>1210</v>
      </c>
      <c r="K305" s="55" t="s">
        <v>1206</v>
      </c>
      <c r="L305" s="55" t="s">
        <v>312</v>
      </c>
      <c r="M305" s="55" t="s">
        <v>892</v>
      </c>
      <c r="N305" s="55" t="s">
        <v>314</v>
      </c>
      <c r="O305" s="56">
        <v>2296721389.9200001</v>
      </c>
      <c r="P305" s="56">
        <v>2775654503.1900001</v>
      </c>
      <c r="Q305" s="56">
        <v>104435193.54000001</v>
      </c>
      <c r="R305" s="56">
        <v>3525671552.4200001</v>
      </c>
      <c r="S305" s="57" t="s">
        <v>1857</v>
      </c>
      <c r="T305" s="56">
        <v>1651139534.23</v>
      </c>
      <c r="U305" s="58" t="s">
        <v>893</v>
      </c>
      <c r="V305" s="59" t="s">
        <v>1858</v>
      </c>
      <c r="W305" s="60">
        <f t="shared" ref="W305:W320" si="10">IF(OR(LEFT(I305)="7",LEFT(I305,1)="8"),VALUE(RIGHT(I305,3)),VALUE(RIGHT(I305,4)))</f>
        <v>1520</v>
      </c>
    </row>
    <row r="306" spans="1:23" s="9" customFormat="1" ht="104.25" customHeight="1">
      <c r="A306" s="49">
        <v>18</v>
      </c>
      <c r="B306" s="50" t="s">
        <v>391</v>
      </c>
      <c r="C306" s="51" t="s">
        <v>133</v>
      </c>
      <c r="D306" s="51" t="s">
        <v>263</v>
      </c>
      <c r="E306" s="52">
        <v>1</v>
      </c>
      <c r="F306" s="53" t="s">
        <v>392</v>
      </c>
      <c r="G306" s="54" t="s">
        <v>393</v>
      </c>
      <c r="H306" s="54" t="s">
        <v>393</v>
      </c>
      <c r="I306" s="86" t="s">
        <v>394</v>
      </c>
      <c r="J306" s="55" t="s">
        <v>290</v>
      </c>
      <c r="K306" s="55" t="s">
        <v>321</v>
      </c>
      <c r="L306" s="55" t="s">
        <v>713</v>
      </c>
      <c r="M306" s="55" t="s">
        <v>395</v>
      </c>
      <c r="N306" s="55" t="s">
        <v>314</v>
      </c>
      <c r="O306" s="56">
        <v>8306679.5999999996</v>
      </c>
      <c r="P306" s="56">
        <v>0</v>
      </c>
      <c r="Q306" s="56">
        <v>110704.04</v>
      </c>
      <c r="R306" s="56">
        <v>3123926.78</v>
      </c>
      <c r="S306" s="57" t="s">
        <v>1859</v>
      </c>
      <c r="T306" s="56">
        <v>5293456.8600000003</v>
      </c>
      <c r="U306" s="58" t="s">
        <v>893</v>
      </c>
      <c r="V306" s="59" t="s">
        <v>1333</v>
      </c>
      <c r="W306" s="60">
        <f t="shared" si="10"/>
        <v>1236</v>
      </c>
    </row>
    <row r="307" spans="1:23" s="9" customFormat="1" ht="84" customHeight="1">
      <c r="A307" s="49">
        <v>18</v>
      </c>
      <c r="B307" s="50" t="s">
        <v>391</v>
      </c>
      <c r="C307" s="51" t="s">
        <v>133</v>
      </c>
      <c r="D307" s="51" t="s">
        <v>263</v>
      </c>
      <c r="E307" s="52">
        <v>1</v>
      </c>
      <c r="F307" s="53" t="s">
        <v>392</v>
      </c>
      <c r="G307" s="54" t="s">
        <v>393</v>
      </c>
      <c r="H307" s="54" t="s">
        <v>393</v>
      </c>
      <c r="I307" s="86" t="s">
        <v>211</v>
      </c>
      <c r="J307" s="55" t="s">
        <v>736</v>
      </c>
      <c r="K307" s="55" t="s">
        <v>210</v>
      </c>
      <c r="L307" s="55" t="s">
        <v>927</v>
      </c>
      <c r="M307" s="55" t="s">
        <v>209</v>
      </c>
      <c r="N307" s="55" t="s">
        <v>467</v>
      </c>
      <c r="O307" s="56">
        <v>65817071.539999999</v>
      </c>
      <c r="P307" s="56">
        <v>0</v>
      </c>
      <c r="Q307" s="56">
        <v>1439571.45</v>
      </c>
      <c r="R307" s="56">
        <v>1757578.55</v>
      </c>
      <c r="S307" s="57" t="s">
        <v>1860</v>
      </c>
      <c r="T307" s="56">
        <v>65499064.439999998</v>
      </c>
      <c r="U307" s="58" t="s">
        <v>893</v>
      </c>
      <c r="V307" s="59" t="s">
        <v>1439</v>
      </c>
      <c r="W307" s="60">
        <f t="shared" si="10"/>
        <v>1453</v>
      </c>
    </row>
    <row r="308" spans="1:23" s="9" customFormat="1" ht="72.75" customHeight="1">
      <c r="A308" s="49">
        <v>18</v>
      </c>
      <c r="B308" s="50" t="s">
        <v>391</v>
      </c>
      <c r="C308" s="51" t="s">
        <v>133</v>
      </c>
      <c r="D308" s="51" t="s">
        <v>263</v>
      </c>
      <c r="E308" s="52">
        <v>1</v>
      </c>
      <c r="F308" s="53" t="s">
        <v>396</v>
      </c>
      <c r="G308" s="54" t="s">
        <v>397</v>
      </c>
      <c r="H308" s="54" t="s">
        <v>397</v>
      </c>
      <c r="I308" s="86" t="s">
        <v>398</v>
      </c>
      <c r="J308" s="55" t="s">
        <v>740</v>
      </c>
      <c r="K308" s="55" t="s">
        <v>1067</v>
      </c>
      <c r="L308" s="55" t="s">
        <v>927</v>
      </c>
      <c r="M308" s="55" t="s">
        <v>525</v>
      </c>
      <c r="N308" s="55" t="s">
        <v>880</v>
      </c>
      <c r="O308" s="56">
        <v>385561120.56999999</v>
      </c>
      <c r="P308" s="56">
        <v>523256698.01999998</v>
      </c>
      <c r="Q308" s="56">
        <v>12850167.68</v>
      </c>
      <c r="R308" s="56">
        <v>126274231.93000001</v>
      </c>
      <c r="S308" s="57" t="s">
        <v>1861</v>
      </c>
      <c r="T308" s="56">
        <v>795393754.34000003</v>
      </c>
      <c r="U308" s="58" t="s">
        <v>315</v>
      </c>
      <c r="V308" s="59" t="s">
        <v>1440</v>
      </c>
      <c r="W308" s="60">
        <f t="shared" si="10"/>
        <v>1096</v>
      </c>
    </row>
    <row r="309" spans="1:23" s="9" customFormat="1" ht="83.25" customHeight="1">
      <c r="A309" s="49">
        <v>18</v>
      </c>
      <c r="B309" s="50" t="s">
        <v>391</v>
      </c>
      <c r="C309" s="51" t="s">
        <v>133</v>
      </c>
      <c r="D309" s="51" t="s">
        <v>263</v>
      </c>
      <c r="E309" s="52">
        <v>1</v>
      </c>
      <c r="F309" s="53" t="s">
        <v>396</v>
      </c>
      <c r="G309" s="54" t="s">
        <v>397</v>
      </c>
      <c r="H309" s="54" t="s">
        <v>397</v>
      </c>
      <c r="I309" s="86" t="s">
        <v>399</v>
      </c>
      <c r="J309" s="55" t="s">
        <v>101</v>
      </c>
      <c r="K309" s="55" t="s">
        <v>429</v>
      </c>
      <c r="L309" s="55" t="s">
        <v>713</v>
      </c>
      <c r="M309" s="55" t="s">
        <v>642</v>
      </c>
      <c r="N309" s="55" t="s">
        <v>467</v>
      </c>
      <c r="O309" s="56">
        <v>624859478.27999997</v>
      </c>
      <c r="P309" s="56">
        <v>20000000</v>
      </c>
      <c r="Q309" s="56">
        <v>15272573.25</v>
      </c>
      <c r="R309" s="56">
        <v>1301313.92</v>
      </c>
      <c r="S309" s="57" t="s">
        <v>1862</v>
      </c>
      <c r="T309" s="56">
        <v>658830737.61000001</v>
      </c>
      <c r="U309" s="58" t="s">
        <v>315</v>
      </c>
      <c r="V309" s="59" t="s">
        <v>1334</v>
      </c>
      <c r="W309" s="60">
        <f t="shared" si="10"/>
        <v>1101</v>
      </c>
    </row>
    <row r="310" spans="1:23" s="9" customFormat="1" ht="82.5" customHeight="1">
      <c r="A310" s="49">
        <v>18</v>
      </c>
      <c r="B310" s="50" t="s">
        <v>391</v>
      </c>
      <c r="C310" s="51" t="s">
        <v>133</v>
      </c>
      <c r="D310" s="51" t="s">
        <v>263</v>
      </c>
      <c r="E310" s="52">
        <v>1</v>
      </c>
      <c r="F310" s="53" t="s">
        <v>396</v>
      </c>
      <c r="G310" s="54" t="s">
        <v>397</v>
      </c>
      <c r="H310" s="54" t="s">
        <v>397</v>
      </c>
      <c r="I310" s="86" t="s">
        <v>430</v>
      </c>
      <c r="J310" s="55" t="s">
        <v>431</v>
      </c>
      <c r="K310" s="55" t="s">
        <v>432</v>
      </c>
      <c r="L310" s="55" t="s">
        <v>713</v>
      </c>
      <c r="M310" s="55" t="s">
        <v>642</v>
      </c>
      <c r="N310" s="55" t="s">
        <v>467</v>
      </c>
      <c r="O310" s="56">
        <v>11910155.5</v>
      </c>
      <c r="P310" s="56">
        <v>0</v>
      </c>
      <c r="Q310" s="56">
        <v>237223.53</v>
      </c>
      <c r="R310" s="56">
        <v>1768253.77</v>
      </c>
      <c r="S310" s="57" t="s">
        <v>1863</v>
      </c>
      <c r="T310" s="56">
        <v>10379125.26</v>
      </c>
      <c r="U310" s="58" t="s">
        <v>315</v>
      </c>
      <c r="V310" s="59" t="s">
        <v>1335</v>
      </c>
      <c r="W310" s="60">
        <f t="shared" si="10"/>
        <v>1102</v>
      </c>
    </row>
    <row r="311" spans="1:23" s="9" customFormat="1" ht="75" customHeight="1">
      <c r="A311" s="49">
        <v>18</v>
      </c>
      <c r="B311" s="50" t="s">
        <v>391</v>
      </c>
      <c r="C311" s="51" t="s">
        <v>133</v>
      </c>
      <c r="D311" s="51" t="s">
        <v>263</v>
      </c>
      <c r="E311" s="52">
        <v>1</v>
      </c>
      <c r="F311" s="53" t="s">
        <v>396</v>
      </c>
      <c r="G311" s="54" t="s">
        <v>397</v>
      </c>
      <c r="H311" s="54" t="s">
        <v>397</v>
      </c>
      <c r="I311" s="86" t="s">
        <v>433</v>
      </c>
      <c r="J311" s="55" t="s">
        <v>434</v>
      </c>
      <c r="K311" s="55" t="s">
        <v>435</v>
      </c>
      <c r="L311" s="55" t="s">
        <v>927</v>
      </c>
      <c r="M311" s="55" t="s">
        <v>554</v>
      </c>
      <c r="N311" s="55" t="s">
        <v>1032</v>
      </c>
      <c r="O311" s="56">
        <v>14146188.15</v>
      </c>
      <c r="P311" s="56">
        <v>61423812.299999997</v>
      </c>
      <c r="Q311" s="56">
        <v>1000429.56</v>
      </c>
      <c r="R311" s="56">
        <v>187088.86</v>
      </c>
      <c r="S311" s="57" t="s">
        <v>1864</v>
      </c>
      <c r="T311" s="56">
        <v>76383341.150000006</v>
      </c>
      <c r="U311" s="58" t="s">
        <v>315</v>
      </c>
      <c r="V311" s="59" t="s">
        <v>1336</v>
      </c>
      <c r="W311" s="60">
        <f t="shared" si="10"/>
        <v>1451</v>
      </c>
    </row>
    <row r="312" spans="1:23" s="9" customFormat="1" ht="81.75" customHeight="1">
      <c r="A312" s="49">
        <v>18</v>
      </c>
      <c r="B312" s="50" t="s">
        <v>391</v>
      </c>
      <c r="C312" s="51" t="s">
        <v>133</v>
      </c>
      <c r="D312" s="51" t="s">
        <v>263</v>
      </c>
      <c r="E312" s="52">
        <v>1</v>
      </c>
      <c r="F312" s="53" t="s">
        <v>436</v>
      </c>
      <c r="G312" s="54" t="s">
        <v>437</v>
      </c>
      <c r="H312" s="54" t="s">
        <v>437</v>
      </c>
      <c r="I312" s="86" t="s">
        <v>238</v>
      </c>
      <c r="J312" s="55" t="s">
        <v>448</v>
      </c>
      <c r="K312" s="55" t="s">
        <v>449</v>
      </c>
      <c r="L312" s="55" t="s">
        <v>927</v>
      </c>
      <c r="M312" s="55" t="s">
        <v>554</v>
      </c>
      <c r="N312" s="55" t="s">
        <v>467</v>
      </c>
      <c r="O312" s="56">
        <v>3052245569.5900002</v>
      </c>
      <c r="P312" s="56">
        <v>23910107314.360001</v>
      </c>
      <c r="Q312" s="56">
        <v>289101191.25</v>
      </c>
      <c r="R312" s="56">
        <v>12765017546.360001</v>
      </c>
      <c r="S312" s="57" t="s">
        <v>1865</v>
      </c>
      <c r="T312" s="56">
        <v>14486436528.84</v>
      </c>
      <c r="U312" s="58" t="s">
        <v>315</v>
      </c>
      <c r="V312" s="59" t="s">
        <v>1337</v>
      </c>
      <c r="W312" s="60">
        <f t="shared" si="10"/>
        <v>889</v>
      </c>
    </row>
    <row r="313" spans="1:23" s="9" customFormat="1" ht="132.75" customHeight="1">
      <c r="A313" s="49">
        <v>18</v>
      </c>
      <c r="B313" s="50" t="s">
        <v>391</v>
      </c>
      <c r="C313" s="51" t="s">
        <v>133</v>
      </c>
      <c r="D313" s="51" t="s">
        <v>263</v>
      </c>
      <c r="E313" s="52">
        <v>1</v>
      </c>
      <c r="F313" s="53" t="s">
        <v>436</v>
      </c>
      <c r="G313" s="54" t="s">
        <v>437</v>
      </c>
      <c r="H313" s="54" t="s">
        <v>437</v>
      </c>
      <c r="I313" s="86" t="s">
        <v>220</v>
      </c>
      <c r="J313" s="55" t="s">
        <v>221</v>
      </c>
      <c r="K313" s="55" t="s">
        <v>222</v>
      </c>
      <c r="L313" s="55" t="s">
        <v>927</v>
      </c>
      <c r="M313" s="55" t="s">
        <v>1105</v>
      </c>
      <c r="N313" s="55" t="s">
        <v>215</v>
      </c>
      <c r="O313" s="56">
        <v>1256078449.5899999</v>
      </c>
      <c r="P313" s="56">
        <v>0</v>
      </c>
      <c r="Q313" s="56">
        <v>28795405.960000001</v>
      </c>
      <c r="R313" s="56">
        <v>318339.14</v>
      </c>
      <c r="S313" s="57" t="s">
        <v>1866</v>
      </c>
      <c r="T313" s="56">
        <v>1284555516.4100001</v>
      </c>
      <c r="U313" s="58" t="s">
        <v>315</v>
      </c>
      <c r="V313" s="59" t="s">
        <v>1867</v>
      </c>
      <c r="W313" s="60">
        <f t="shared" si="10"/>
        <v>1492</v>
      </c>
    </row>
    <row r="314" spans="1:23" s="9" customFormat="1" ht="162.75" customHeight="1">
      <c r="A314" s="49">
        <v>18</v>
      </c>
      <c r="B314" s="50" t="s">
        <v>391</v>
      </c>
      <c r="C314" s="51" t="s">
        <v>133</v>
      </c>
      <c r="D314" s="51" t="s">
        <v>263</v>
      </c>
      <c r="E314" s="52">
        <v>1</v>
      </c>
      <c r="F314" s="53" t="s">
        <v>436</v>
      </c>
      <c r="G314" s="54" t="s">
        <v>437</v>
      </c>
      <c r="H314" s="54" t="s">
        <v>437</v>
      </c>
      <c r="I314" s="86" t="s">
        <v>438</v>
      </c>
      <c r="J314" s="55" t="s">
        <v>439</v>
      </c>
      <c r="K314" s="55" t="s">
        <v>237</v>
      </c>
      <c r="L314" s="55" t="s">
        <v>927</v>
      </c>
      <c r="M314" s="55" t="s">
        <v>554</v>
      </c>
      <c r="N314" s="55" t="s">
        <v>314</v>
      </c>
      <c r="O314" s="56">
        <v>59598021.390000001</v>
      </c>
      <c r="P314" s="56">
        <v>600141.18000000005</v>
      </c>
      <c r="Q314" s="56">
        <v>3586961.15</v>
      </c>
      <c r="R314" s="56">
        <v>4083227.51</v>
      </c>
      <c r="S314" s="57" t="s">
        <v>1868</v>
      </c>
      <c r="T314" s="56">
        <v>59701896.210000001</v>
      </c>
      <c r="U314" s="58" t="s">
        <v>315</v>
      </c>
      <c r="V314" s="59" t="s">
        <v>1869</v>
      </c>
      <c r="W314" s="60">
        <f t="shared" si="10"/>
        <v>110</v>
      </c>
    </row>
    <row r="315" spans="1:23" s="9" customFormat="1" ht="132.75" customHeight="1">
      <c r="A315" s="49">
        <v>18</v>
      </c>
      <c r="B315" s="50" t="s">
        <v>391</v>
      </c>
      <c r="C315" s="51" t="s">
        <v>133</v>
      </c>
      <c r="D315" s="51" t="s">
        <v>263</v>
      </c>
      <c r="E315" s="52">
        <v>1</v>
      </c>
      <c r="F315" s="53" t="s">
        <v>436</v>
      </c>
      <c r="G315" s="54" t="s">
        <v>437</v>
      </c>
      <c r="H315" s="54" t="s">
        <v>437</v>
      </c>
      <c r="I315" s="86" t="s">
        <v>450</v>
      </c>
      <c r="J315" s="55" t="s">
        <v>451</v>
      </c>
      <c r="K315" s="55" t="s">
        <v>1068</v>
      </c>
      <c r="L315" s="55" t="s">
        <v>312</v>
      </c>
      <c r="M315" s="55" t="s">
        <v>892</v>
      </c>
      <c r="N315" s="55" t="s">
        <v>314</v>
      </c>
      <c r="O315" s="56">
        <v>94247.87</v>
      </c>
      <c r="P315" s="56">
        <v>0</v>
      </c>
      <c r="Q315" s="56">
        <v>1940.49</v>
      </c>
      <c r="R315" s="56">
        <v>40057.360000000001</v>
      </c>
      <c r="S315" s="57" t="s">
        <v>1870</v>
      </c>
      <c r="T315" s="56">
        <v>56131</v>
      </c>
      <c r="U315" s="58" t="s">
        <v>315</v>
      </c>
      <c r="V315" s="59" t="s">
        <v>1338</v>
      </c>
      <c r="W315" s="60">
        <f t="shared" si="10"/>
        <v>194</v>
      </c>
    </row>
    <row r="316" spans="1:23" s="9" customFormat="1" ht="132.75" customHeight="1">
      <c r="A316" s="49">
        <v>18</v>
      </c>
      <c r="B316" s="50" t="s">
        <v>391</v>
      </c>
      <c r="C316" s="51" t="s">
        <v>133</v>
      </c>
      <c r="D316" s="51" t="s">
        <v>263</v>
      </c>
      <c r="E316" s="52">
        <v>1</v>
      </c>
      <c r="F316" s="53" t="s">
        <v>452</v>
      </c>
      <c r="G316" s="54" t="s">
        <v>453</v>
      </c>
      <c r="H316" s="54" t="s">
        <v>453</v>
      </c>
      <c r="I316" s="86" t="s">
        <v>855</v>
      </c>
      <c r="J316" s="55" t="s">
        <v>856</v>
      </c>
      <c r="K316" s="55" t="s">
        <v>1159</v>
      </c>
      <c r="L316" s="55" t="s">
        <v>312</v>
      </c>
      <c r="M316" s="55" t="s">
        <v>892</v>
      </c>
      <c r="N316" s="55" t="s">
        <v>880</v>
      </c>
      <c r="O316" s="56">
        <v>11071382.42</v>
      </c>
      <c r="P316" s="56">
        <v>1349665.28</v>
      </c>
      <c r="Q316" s="56">
        <v>251603.31</v>
      </c>
      <c r="R316" s="56">
        <v>1179304.45</v>
      </c>
      <c r="S316" s="57" t="s">
        <v>1871</v>
      </c>
      <c r="T316" s="56">
        <v>11493346.560000001</v>
      </c>
      <c r="U316" s="58" t="s">
        <v>315</v>
      </c>
      <c r="V316" s="59" t="s">
        <v>1339</v>
      </c>
      <c r="W316" s="60">
        <f t="shared" si="10"/>
        <v>1115</v>
      </c>
    </row>
    <row r="317" spans="1:23" s="9" customFormat="1" ht="217.5" customHeight="1">
      <c r="A317" s="49">
        <v>18</v>
      </c>
      <c r="B317" s="50" t="s">
        <v>391</v>
      </c>
      <c r="C317" s="51" t="s">
        <v>133</v>
      </c>
      <c r="D317" s="51" t="s">
        <v>263</v>
      </c>
      <c r="E317" s="52">
        <v>1</v>
      </c>
      <c r="F317" s="53" t="s">
        <v>1160</v>
      </c>
      <c r="G317" s="54" t="s">
        <v>684</v>
      </c>
      <c r="H317" s="54" t="s">
        <v>684</v>
      </c>
      <c r="I317" s="86" t="s">
        <v>685</v>
      </c>
      <c r="J317" s="55" t="s">
        <v>686</v>
      </c>
      <c r="K317" s="55" t="s">
        <v>1069</v>
      </c>
      <c r="L317" s="55" t="s">
        <v>927</v>
      </c>
      <c r="M317" s="55" t="s">
        <v>849</v>
      </c>
      <c r="N317" s="55" t="s">
        <v>1032</v>
      </c>
      <c r="O317" s="56">
        <v>1147980870.5899999</v>
      </c>
      <c r="P317" s="56">
        <v>57660469</v>
      </c>
      <c r="Q317" s="56">
        <v>27264917.289999999</v>
      </c>
      <c r="R317" s="56">
        <v>8594559.3100000005</v>
      </c>
      <c r="S317" s="57" t="s">
        <v>1872</v>
      </c>
      <c r="T317" s="56">
        <v>1224311697.5699999</v>
      </c>
      <c r="U317" s="58" t="s">
        <v>315</v>
      </c>
      <c r="V317" s="59" t="s">
        <v>1340</v>
      </c>
      <c r="W317" s="60">
        <f t="shared" si="10"/>
        <v>1354</v>
      </c>
    </row>
    <row r="318" spans="1:23" s="9" customFormat="1" ht="75.75" customHeight="1">
      <c r="A318" s="49">
        <v>18</v>
      </c>
      <c r="B318" s="50" t="s">
        <v>391</v>
      </c>
      <c r="C318" s="51" t="s">
        <v>133</v>
      </c>
      <c r="D318" s="51" t="s">
        <v>263</v>
      </c>
      <c r="E318" s="52">
        <v>1</v>
      </c>
      <c r="F318" s="53" t="s">
        <v>687</v>
      </c>
      <c r="G318" s="54" t="s">
        <v>688</v>
      </c>
      <c r="H318" s="54" t="s">
        <v>688</v>
      </c>
      <c r="I318" s="86" t="s">
        <v>689</v>
      </c>
      <c r="J318" s="55" t="s">
        <v>690</v>
      </c>
      <c r="K318" s="55" t="s">
        <v>475</v>
      </c>
      <c r="L318" s="55" t="s">
        <v>312</v>
      </c>
      <c r="M318" s="55" t="s">
        <v>892</v>
      </c>
      <c r="N318" s="55" t="s">
        <v>880</v>
      </c>
      <c r="O318" s="56">
        <v>308442077.99000001</v>
      </c>
      <c r="P318" s="56">
        <v>1062874.04</v>
      </c>
      <c r="Q318" s="56">
        <v>7350419.6100000003</v>
      </c>
      <c r="R318" s="56">
        <v>18658826.620000001</v>
      </c>
      <c r="S318" s="57" t="s">
        <v>1873</v>
      </c>
      <c r="T318" s="56">
        <v>298196545.01999998</v>
      </c>
      <c r="U318" s="58" t="s">
        <v>315</v>
      </c>
      <c r="V318" s="59" t="s">
        <v>1341</v>
      </c>
      <c r="W318" s="60">
        <f t="shared" si="10"/>
        <v>1050</v>
      </c>
    </row>
    <row r="319" spans="1:23" s="9" customFormat="1" ht="77.25" customHeight="1">
      <c r="A319" s="49">
        <v>18</v>
      </c>
      <c r="B319" s="50" t="s">
        <v>391</v>
      </c>
      <c r="C319" s="51" t="s">
        <v>133</v>
      </c>
      <c r="D319" s="51" t="s">
        <v>263</v>
      </c>
      <c r="E319" s="52">
        <v>1</v>
      </c>
      <c r="F319" s="53" t="s">
        <v>687</v>
      </c>
      <c r="G319" s="54" t="s">
        <v>688</v>
      </c>
      <c r="H319" s="54" t="s">
        <v>688</v>
      </c>
      <c r="I319" s="86" t="s">
        <v>476</v>
      </c>
      <c r="J319" s="55" t="s">
        <v>477</v>
      </c>
      <c r="K319" s="55" t="s">
        <v>1138</v>
      </c>
      <c r="L319" s="55" t="s">
        <v>312</v>
      </c>
      <c r="M319" s="55" t="s">
        <v>773</v>
      </c>
      <c r="N319" s="55" t="s">
        <v>880</v>
      </c>
      <c r="O319" s="56">
        <v>225084926.34999999</v>
      </c>
      <c r="P319" s="56">
        <v>298093512.29000002</v>
      </c>
      <c r="Q319" s="56">
        <v>7136046.7599999998</v>
      </c>
      <c r="R319" s="56">
        <v>217638428.03</v>
      </c>
      <c r="S319" s="57" t="s">
        <v>1874</v>
      </c>
      <c r="T319" s="56">
        <v>312676057.37</v>
      </c>
      <c r="U319" s="58" t="s">
        <v>315</v>
      </c>
      <c r="V319" s="59" t="s">
        <v>1342</v>
      </c>
      <c r="W319" s="60">
        <f t="shared" si="10"/>
        <v>1345</v>
      </c>
    </row>
    <row r="320" spans="1:23" s="9" customFormat="1" ht="111" customHeight="1">
      <c r="A320" s="49">
        <v>18</v>
      </c>
      <c r="B320" s="50" t="s">
        <v>391</v>
      </c>
      <c r="C320" s="51" t="s">
        <v>133</v>
      </c>
      <c r="D320" s="51" t="s">
        <v>263</v>
      </c>
      <c r="E320" s="52">
        <v>1</v>
      </c>
      <c r="F320" s="53" t="s">
        <v>687</v>
      </c>
      <c r="G320" s="54" t="s">
        <v>688</v>
      </c>
      <c r="H320" s="54" t="s">
        <v>688</v>
      </c>
      <c r="I320" s="86" t="s">
        <v>478</v>
      </c>
      <c r="J320" s="55" t="s">
        <v>649</v>
      </c>
      <c r="K320" s="55" t="s">
        <v>650</v>
      </c>
      <c r="L320" s="55" t="s">
        <v>312</v>
      </c>
      <c r="M320" s="55" t="s">
        <v>892</v>
      </c>
      <c r="N320" s="55" t="s">
        <v>314</v>
      </c>
      <c r="O320" s="56">
        <v>575043687.76999998</v>
      </c>
      <c r="P320" s="56">
        <v>108751459.36</v>
      </c>
      <c r="Q320" s="56">
        <v>12189209.82</v>
      </c>
      <c r="R320" s="56">
        <v>200498293.33000001</v>
      </c>
      <c r="S320" s="57" t="s">
        <v>1875</v>
      </c>
      <c r="T320" s="56">
        <v>495486063.62</v>
      </c>
      <c r="U320" s="58" t="s">
        <v>315</v>
      </c>
      <c r="V320" s="59" t="s">
        <v>1343</v>
      </c>
      <c r="W320" s="60">
        <f t="shared" si="10"/>
        <v>58</v>
      </c>
    </row>
    <row r="321" spans="1:28" s="48" customFormat="1" ht="20.25" customHeight="1" outlineLevel="2">
      <c r="A321" s="68"/>
      <c r="B321" s="93" t="s">
        <v>386</v>
      </c>
      <c r="C321" s="94"/>
      <c r="D321" s="94"/>
      <c r="E321" s="69">
        <f>SUBTOTAL(9,E322:E327)</f>
        <v>6</v>
      </c>
      <c r="F321" s="70"/>
      <c r="G321" s="70"/>
      <c r="H321" s="70"/>
      <c r="I321" s="88"/>
      <c r="J321" s="70"/>
      <c r="K321" s="70"/>
      <c r="L321" s="70"/>
      <c r="M321" s="70"/>
      <c r="N321" s="70"/>
      <c r="O321" s="72"/>
      <c r="P321" s="72"/>
      <c r="Q321" s="72"/>
      <c r="R321" s="72"/>
      <c r="S321" s="70"/>
      <c r="T321" s="72"/>
      <c r="U321" s="70"/>
      <c r="V321" s="73"/>
      <c r="W321" s="71"/>
      <c r="X321" s="9"/>
      <c r="Y321" s="9"/>
      <c r="Z321" s="9"/>
      <c r="AA321" s="9"/>
      <c r="AB321" s="9"/>
    </row>
    <row r="322" spans="1:28" s="9" customFormat="1" ht="83.25" customHeight="1">
      <c r="A322" s="49">
        <v>18</v>
      </c>
      <c r="B322" s="50" t="s">
        <v>391</v>
      </c>
      <c r="C322" s="51" t="s">
        <v>133</v>
      </c>
      <c r="D322" s="51" t="s">
        <v>1033</v>
      </c>
      <c r="E322" s="52">
        <v>1</v>
      </c>
      <c r="F322" s="53" t="s">
        <v>687</v>
      </c>
      <c r="G322" s="54" t="s">
        <v>688</v>
      </c>
      <c r="H322" s="54" t="s">
        <v>652</v>
      </c>
      <c r="I322" s="86" t="s">
        <v>653</v>
      </c>
      <c r="J322" s="55" t="s">
        <v>654</v>
      </c>
      <c r="K322" s="55" t="s">
        <v>651</v>
      </c>
      <c r="L322" s="55" t="s">
        <v>312</v>
      </c>
      <c r="M322" s="55" t="s">
        <v>773</v>
      </c>
      <c r="N322" s="55" t="s">
        <v>880</v>
      </c>
      <c r="O322" s="56">
        <v>14861.76</v>
      </c>
      <c r="P322" s="56">
        <v>0</v>
      </c>
      <c r="Q322" s="56">
        <v>8.32</v>
      </c>
      <c r="R322" s="56">
        <v>754.42</v>
      </c>
      <c r="S322" s="57" t="s">
        <v>1876</v>
      </c>
      <c r="T322" s="56">
        <v>14115.66</v>
      </c>
      <c r="U322" s="58" t="s">
        <v>315</v>
      </c>
      <c r="V322" s="59" t="s">
        <v>1347</v>
      </c>
      <c r="W322" s="60">
        <f t="shared" ref="W322:W327" si="11">IF(OR(LEFT(I322)="7",LEFT(I322,1)="8"),VALUE(RIGHT(I322,3)),VALUE(RIGHT(I322,4)))</f>
        <v>1042</v>
      </c>
    </row>
    <row r="323" spans="1:28" s="9" customFormat="1" ht="99" customHeight="1">
      <c r="A323" s="49">
        <v>18</v>
      </c>
      <c r="B323" s="50" t="s">
        <v>391</v>
      </c>
      <c r="C323" s="51" t="s">
        <v>133</v>
      </c>
      <c r="D323" s="51" t="s">
        <v>1033</v>
      </c>
      <c r="E323" s="52">
        <v>1</v>
      </c>
      <c r="F323" s="53" t="s">
        <v>687</v>
      </c>
      <c r="G323" s="54" t="s">
        <v>688</v>
      </c>
      <c r="H323" s="54" t="s">
        <v>376</v>
      </c>
      <c r="I323" s="86" t="s">
        <v>839</v>
      </c>
      <c r="J323" s="55" t="s">
        <v>217</v>
      </c>
      <c r="K323" s="55" t="s">
        <v>218</v>
      </c>
      <c r="L323" s="55" t="s">
        <v>312</v>
      </c>
      <c r="M323" s="55" t="s">
        <v>313</v>
      </c>
      <c r="N323" s="55" t="s">
        <v>314</v>
      </c>
      <c r="O323" s="56">
        <v>0</v>
      </c>
      <c r="P323" s="56">
        <v>151209740.06</v>
      </c>
      <c r="Q323" s="56">
        <v>0</v>
      </c>
      <c r="R323" s="56">
        <v>151209740.06</v>
      </c>
      <c r="S323" s="57" t="s">
        <v>1877</v>
      </c>
      <c r="T323" s="56">
        <v>0</v>
      </c>
      <c r="U323" s="58" t="s">
        <v>315</v>
      </c>
      <c r="V323" s="59" t="s">
        <v>1348</v>
      </c>
      <c r="W323" s="60">
        <f t="shared" si="11"/>
        <v>149</v>
      </c>
    </row>
    <row r="324" spans="1:28" s="9" customFormat="1" ht="87.75" customHeight="1">
      <c r="A324" s="49">
        <v>18</v>
      </c>
      <c r="B324" s="50" t="s">
        <v>391</v>
      </c>
      <c r="C324" s="51" t="s">
        <v>133</v>
      </c>
      <c r="D324" s="51" t="s">
        <v>1033</v>
      </c>
      <c r="E324" s="52">
        <v>1</v>
      </c>
      <c r="F324" s="53" t="s">
        <v>687</v>
      </c>
      <c r="G324" s="54" t="s">
        <v>688</v>
      </c>
      <c r="H324" s="54" t="s">
        <v>219</v>
      </c>
      <c r="I324" s="86" t="s">
        <v>329</v>
      </c>
      <c r="J324" s="55" t="s">
        <v>330</v>
      </c>
      <c r="K324" s="55" t="s">
        <v>651</v>
      </c>
      <c r="L324" s="55" t="s">
        <v>312</v>
      </c>
      <c r="M324" s="55" t="s">
        <v>773</v>
      </c>
      <c r="N324" s="55" t="s">
        <v>880</v>
      </c>
      <c r="O324" s="56">
        <v>11745.01</v>
      </c>
      <c r="P324" s="56">
        <v>0</v>
      </c>
      <c r="Q324" s="56">
        <v>226.67</v>
      </c>
      <c r="R324" s="56">
        <v>0</v>
      </c>
      <c r="S324" s="57" t="s">
        <v>1876</v>
      </c>
      <c r="T324" s="56">
        <v>11971.68</v>
      </c>
      <c r="U324" s="58" t="s">
        <v>315</v>
      </c>
      <c r="V324" s="59" t="s">
        <v>1346</v>
      </c>
      <c r="W324" s="60">
        <f t="shared" si="11"/>
        <v>860</v>
      </c>
    </row>
    <row r="325" spans="1:28" s="9" customFormat="1" ht="89.25" customHeight="1">
      <c r="A325" s="49">
        <v>18</v>
      </c>
      <c r="B325" s="50" t="s">
        <v>391</v>
      </c>
      <c r="C325" s="51" t="s">
        <v>133</v>
      </c>
      <c r="D325" s="51" t="s">
        <v>1033</v>
      </c>
      <c r="E325" s="52">
        <v>1</v>
      </c>
      <c r="F325" s="53" t="s">
        <v>687</v>
      </c>
      <c r="G325" s="54" t="s">
        <v>688</v>
      </c>
      <c r="H325" s="54" t="s">
        <v>331</v>
      </c>
      <c r="I325" s="86" t="s">
        <v>332</v>
      </c>
      <c r="J325" s="55" t="s">
        <v>333</v>
      </c>
      <c r="K325" s="55" t="s">
        <v>651</v>
      </c>
      <c r="L325" s="55" t="s">
        <v>312</v>
      </c>
      <c r="M325" s="55" t="s">
        <v>313</v>
      </c>
      <c r="N325" s="55" t="s">
        <v>880</v>
      </c>
      <c r="O325" s="56">
        <v>16894.5</v>
      </c>
      <c r="P325" s="56">
        <v>0</v>
      </c>
      <c r="Q325" s="56">
        <v>0</v>
      </c>
      <c r="R325" s="56">
        <v>857.2</v>
      </c>
      <c r="S325" s="57" t="s">
        <v>1876</v>
      </c>
      <c r="T325" s="56">
        <v>16037.3</v>
      </c>
      <c r="U325" s="58" t="s">
        <v>315</v>
      </c>
      <c r="V325" s="59" t="s">
        <v>1344</v>
      </c>
      <c r="W325" s="60">
        <f t="shared" si="11"/>
        <v>850</v>
      </c>
    </row>
    <row r="326" spans="1:28" s="9" customFormat="1" ht="84.75" customHeight="1">
      <c r="A326" s="49">
        <v>18</v>
      </c>
      <c r="B326" s="50" t="s">
        <v>391</v>
      </c>
      <c r="C326" s="51" t="s">
        <v>133</v>
      </c>
      <c r="D326" s="51" t="s">
        <v>1033</v>
      </c>
      <c r="E326" s="52">
        <v>1</v>
      </c>
      <c r="F326" s="53" t="s">
        <v>687</v>
      </c>
      <c r="G326" s="54" t="s">
        <v>688</v>
      </c>
      <c r="H326" s="54" t="s">
        <v>334</v>
      </c>
      <c r="I326" s="86" t="s">
        <v>335</v>
      </c>
      <c r="J326" s="55" t="s">
        <v>336</v>
      </c>
      <c r="K326" s="55" t="s">
        <v>651</v>
      </c>
      <c r="L326" s="55" t="s">
        <v>312</v>
      </c>
      <c r="M326" s="55" t="s">
        <v>313</v>
      </c>
      <c r="N326" s="55" t="s">
        <v>880</v>
      </c>
      <c r="O326" s="56">
        <v>28057.01</v>
      </c>
      <c r="P326" s="56">
        <v>0</v>
      </c>
      <c r="Q326" s="56">
        <v>633.29999999999995</v>
      </c>
      <c r="R326" s="56">
        <v>84.27</v>
      </c>
      <c r="S326" s="57" t="s">
        <v>1876</v>
      </c>
      <c r="T326" s="56">
        <v>28606.04</v>
      </c>
      <c r="U326" s="58" t="s">
        <v>315</v>
      </c>
      <c r="V326" s="59" t="s">
        <v>1345</v>
      </c>
      <c r="W326" s="60">
        <f t="shared" si="11"/>
        <v>857</v>
      </c>
    </row>
    <row r="327" spans="1:28" s="9" customFormat="1" ht="94.5" customHeight="1">
      <c r="A327" s="49">
        <v>18</v>
      </c>
      <c r="B327" s="50" t="s">
        <v>391</v>
      </c>
      <c r="C327" s="51" t="s">
        <v>133</v>
      </c>
      <c r="D327" s="51" t="s">
        <v>1033</v>
      </c>
      <c r="E327" s="52">
        <v>1</v>
      </c>
      <c r="F327" s="53" t="s">
        <v>687</v>
      </c>
      <c r="G327" s="54" t="s">
        <v>688</v>
      </c>
      <c r="H327" s="54" t="s">
        <v>337</v>
      </c>
      <c r="I327" s="86" t="s">
        <v>338</v>
      </c>
      <c r="J327" s="55" t="s">
        <v>339</v>
      </c>
      <c r="K327" s="55" t="s">
        <v>651</v>
      </c>
      <c r="L327" s="55" t="s">
        <v>312</v>
      </c>
      <c r="M327" s="55" t="s">
        <v>773</v>
      </c>
      <c r="N327" s="55" t="s">
        <v>880</v>
      </c>
      <c r="O327" s="56">
        <v>14555.86</v>
      </c>
      <c r="P327" s="56">
        <v>0</v>
      </c>
      <c r="Q327" s="56">
        <v>7.38</v>
      </c>
      <c r="R327" s="56">
        <v>14563.24</v>
      </c>
      <c r="S327" s="57" t="s">
        <v>1878</v>
      </c>
      <c r="T327" s="56">
        <v>0</v>
      </c>
      <c r="U327" s="58" t="s">
        <v>315</v>
      </c>
      <c r="V327" s="59" t="s">
        <v>1879</v>
      </c>
      <c r="W327" s="60">
        <f t="shared" si="11"/>
        <v>1043</v>
      </c>
    </row>
    <row r="328" spans="1:28" s="41" customFormat="1" ht="20.25" customHeight="1" outlineLevel="1">
      <c r="A328" s="74"/>
      <c r="B328" s="95" t="s">
        <v>92</v>
      </c>
      <c r="C328" s="96"/>
      <c r="D328" s="96"/>
      <c r="E328" s="75">
        <f>SUBTOTAL(9,E329:E331)</f>
        <v>2</v>
      </c>
      <c r="F328" s="76"/>
      <c r="G328" s="76"/>
      <c r="H328" s="76"/>
      <c r="I328" s="89"/>
      <c r="J328" s="76"/>
      <c r="K328" s="76"/>
      <c r="L328" s="76"/>
      <c r="M328" s="76"/>
      <c r="N328" s="76"/>
      <c r="O328" s="78"/>
      <c r="P328" s="78"/>
      <c r="Q328" s="78"/>
      <c r="R328" s="78"/>
      <c r="S328" s="76"/>
      <c r="T328" s="78"/>
      <c r="U328" s="76"/>
      <c r="V328" s="79"/>
      <c r="W328" s="77"/>
      <c r="X328" s="9"/>
      <c r="Y328" s="9"/>
    </row>
    <row r="329" spans="1:28" s="48" customFormat="1" ht="20.25" customHeight="1" outlineLevel="2">
      <c r="A329" s="42"/>
      <c r="B329" s="91" t="s">
        <v>383</v>
      </c>
      <c r="C329" s="92"/>
      <c r="D329" s="92"/>
      <c r="E329" s="43">
        <f>SUBTOTAL(9,E330:E331)</f>
        <v>2</v>
      </c>
      <c r="F329" s="44"/>
      <c r="G329" s="44"/>
      <c r="H329" s="44"/>
      <c r="I329" s="85"/>
      <c r="J329" s="44"/>
      <c r="K329" s="44"/>
      <c r="L329" s="44"/>
      <c r="M329" s="44"/>
      <c r="N329" s="44"/>
      <c r="O329" s="46"/>
      <c r="P329" s="46"/>
      <c r="Q329" s="46"/>
      <c r="R329" s="46"/>
      <c r="S329" s="44"/>
      <c r="T329" s="46"/>
      <c r="U329" s="44"/>
      <c r="V329" s="47"/>
      <c r="W329" s="45"/>
      <c r="X329" s="41"/>
      <c r="Y329" s="9"/>
    </row>
    <row r="330" spans="1:28" s="9" customFormat="1" ht="141.75" customHeight="1">
      <c r="A330" s="49">
        <v>18</v>
      </c>
      <c r="B330" s="50" t="s">
        <v>391</v>
      </c>
      <c r="C330" s="51" t="s">
        <v>214</v>
      </c>
      <c r="D330" s="51" t="s">
        <v>263</v>
      </c>
      <c r="E330" s="52">
        <v>1</v>
      </c>
      <c r="F330" s="53" t="s">
        <v>436</v>
      </c>
      <c r="G330" s="54" t="s">
        <v>437</v>
      </c>
      <c r="H330" s="54" t="s">
        <v>437</v>
      </c>
      <c r="I330" s="86" t="s">
        <v>676</v>
      </c>
      <c r="J330" s="55" t="s">
        <v>679</v>
      </c>
      <c r="K330" s="55" t="s">
        <v>1192</v>
      </c>
      <c r="L330" s="55" t="s">
        <v>927</v>
      </c>
      <c r="M330" s="55" t="s">
        <v>1045</v>
      </c>
      <c r="N330" s="55" t="s">
        <v>314</v>
      </c>
      <c r="O330" s="56">
        <v>213379.17</v>
      </c>
      <c r="P330" s="56">
        <v>0</v>
      </c>
      <c r="Q330" s="56">
        <v>5775.97</v>
      </c>
      <c r="R330" s="56">
        <v>212525.97</v>
      </c>
      <c r="S330" s="57" t="s">
        <v>1880</v>
      </c>
      <c r="T330" s="56">
        <v>6629.17</v>
      </c>
      <c r="U330" s="58" t="s">
        <v>315</v>
      </c>
      <c r="V330" s="59" t="s">
        <v>1881</v>
      </c>
      <c r="W330" s="60">
        <f>IF(OR(LEFT(I330)="7",LEFT(I330,1)="8"),VALUE(RIGHT(I330,3)),VALUE(RIGHT(I330,4)))</f>
        <v>1460</v>
      </c>
    </row>
    <row r="331" spans="1:28" s="9" customFormat="1" ht="86.25" customHeight="1">
      <c r="A331" s="49">
        <v>18</v>
      </c>
      <c r="B331" s="50" t="s">
        <v>391</v>
      </c>
      <c r="C331" s="51" t="s">
        <v>214</v>
      </c>
      <c r="D331" s="51" t="s">
        <v>263</v>
      </c>
      <c r="E331" s="52">
        <v>1</v>
      </c>
      <c r="F331" s="53" t="s">
        <v>436</v>
      </c>
      <c r="G331" s="54" t="s">
        <v>437</v>
      </c>
      <c r="H331" s="54" t="s">
        <v>437</v>
      </c>
      <c r="I331" s="86" t="s">
        <v>615</v>
      </c>
      <c r="J331" s="55" t="s">
        <v>616</v>
      </c>
      <c r="K331" s="55" t="s">
        <v>1072</v>
      </c>
      <c r="L331" s="55" t="s">
        <v>927</v>
      </c>
      <c r="M331" s="55" t="s">
        <v>1045</v>
      </c>
      <c r="N331" s="55" t="s">
        <v>314</v>
      </c>
      <c r="O331" s="56">
        <v>1029920171.54</v>
      </c>
      <c r="P331" s="56">
        <v>186585889.43000001</v>
      </c>
      <c r="Q331" s="56">
        <v>24124993.510000002</v>
      </c>
      <c r="R331" s="56">
        <v>11612628.699999999</v>
      </c>
      <c r="S331" s="57" t="s">
        <v>1882</v>
      </c>
      <c r="T331" s="56">
        <v>1229018425.78</v>
      </c>
      <c r="U331" s="58" t="s">
        <v>315</v>
      </c>
      <c r="V331" s="59" t="s">
        <v>1883</v>
      </c>
      <c r="W331" s="60">
        <f>IF(OR(LEFT(I331)="7",LEFT(I331,1)="8"),VALUE(RIGHT(I331,3)),VALUE(RIGHT(I331,4)))</f>
        <v>1480</v>
      </c>
    </row>
    <row r="332" spans="1:28" s="34" customFormat="1" ht="20.25" customHeight="1" outlineLevel="3">
      <c r="A332" s="61"/>
      <c r="B332" s="99" t="s">
        <v>593</v>
      </c>
      <c r="C332" s="100"/>
      <c r="D332" s="100"/>
      <c r="E332" s="62">
        <f>SUBTOTAL(9,E335:E346)</f>
        <v>11</v>
      </c>
      <c r="F332" s="63"/>
      <c r="G332" s="63"/>
      <c r="H332" s="63"/>
      <c r="I332" s="87"/>
      <c r="J332" s="63"/>
      <c r="K332" s="63"/>
      <c r="L332" s="63"/>
      <c r="M332" s="63"/>
      <c r="N332" s="63"/>
      <c r="O332" s="64"/>
      <c r="P332" s="65"/>
      <c r="Q332" s="65"/>
      <c r="R332" s="65"/>
      <c r="S332" s="63"/>
      <c r="T332" s="65"/>
      <c r="U332" s="63"/>
      <c r="V332" s="66"/>
      <c r="W332" s="67"/>
      <c r="X332" s="9"/>
      <c r="Y332" s="9"/>
      <c r="Z332" s="9"/>
      <c r="AA332" s="9"/>
      <c r="AB332" s="9"/>
    </row>
    <row r="333" spans="1:28" s="41" customFormat="1" ht="20.25" customHeight="1" outlineLevel="1">
      <c r="A333" s="35"/>
      <c r="B333" s="97" t="s">
        <v>899</v>
      </c>
      <c r="C333" s="98" t="s">
        <v>897</v>
      </c>
      <c r="D333" s="98"/>
      <c r="E333" s="36">
        <f>SUBTOTAL(9,E335:E346)</f>
        <v>11</v>
      </c>
      <c r="F333" s="37"/>
      <c r="G333" s="37"/>
      <c r="H333" s="37"/>
      <c r="I333" s="84"/>
      <c r="J333" s="37"/>
      <c r="K333" s="37"/>
      <c r="L333" s="37"/>
      <c r="M333" s="37"/>
      <c r="N333" s="37"/>
      <c r="O333" s="39"/>
      <c r="P333" s="39"/>
      <c r="Q333" s="39"/>
      <c r="R333" s="39"/>
      <c r="S333" s="37"/>
      <c r="T333" s="39"/>
      <c r="U333" s="37"/>
      <c r="V333" s="40"/>
      <c r="W333" s="38"/>
      <c r="X333" s="34"/>
      <c r="Y333" s="9"/>
      <c r="Z333" s="9"/>
      <c r="AA333" s="9"/>
      <c r="AB333" s="9"/>
    </row>
    <row r="334" spans="1:28" s="48" customFormat="1" ht="20.25" customHeight="1" outlineLevel="2">
      <c r="A334" s="42"/>
      <c r="B334" s="91" t="s">
        <v>383</v>
      </c>
      <c r="C334" s="92"/>
      <c r="D334" s="92"/>
      <c r="E334" s="43">
        <f>SUBTOTAL(9,E335:E341)</f>
        <v>7</v>
      </c>
      <c r="F334" s="44"/>
      <c r="G334" s="44"/>
      <c r="H334" s="44"/>
      <c r="I334" s="85"/>
      <c r="J334" s="44"/>
      <c r="K334" s="44"/>
      <c r="L334" s="44"/>
      <c r="M334" s="44"/>
      <c r="N334" s="44"/>
      <c r="O334" s="46"/>
      <c r="P334" s="46"/>
      <c r="Q334" s="46"/>
      <c r="R334" s="46"/>
      <c r="S334" s="44"/>
      <c r="T334" s="46"/>
      <c r="U334" s="44"/>
      <c r="V334" s="47"/>
      <c r="W334" s="45"/>
      <c r="X334" s="41"/>
      <c r="Y334" s="9"/>
      <c r="Z334" s="9"/>
      <c r="AA334" s="9"/>
      <c r="AB334" s="9"/>
    </row>
    <row r="335" spans="1:28" s="9" customFormat="1" ht="132.75" customHeight="1">
      <c r="A335" s="49">
        <v>20</v>
      </c>
      <c r="B335" s="50" t="s">
        <v>593</v>
      </c>
      <c r="C335" s="51" t="s">
        <v>133</v>
      </c>
      <c r="D335" s="51" t="s">
        <v>263</v>
      </c>
      <c r="E335" s="52">
        <v>1</v>
      </c>
      <c r="F335" s="53" t="s">
        <v>594</v>
      </c>
      <c r="G335" s="54" t="s">
        <v>595</v>
      </c>
      <c r="H335" s="54" t="s">
        <v>695</v>
      </c>
      <c r="I335" s="86" t="s">
        <v>596</v>
      </c>
      <c r="J335" s="55" t="s">
        <v>680</v>
      </c>
      <c r="K335" s="55" t="s">
        <v>1073</v>
      </c>
      <c r="L335" s="55" t="s">
        <v>312</v>
      </c>
      <c r="M335" s="55" t="s">
        <v>872</v>
      </c>
      <c r="N335" s="55" t="s">
        <v>885</v>
      </c>
      <c r="O335" s="56">
        <v>8555148.5999999996</v>
      </c>
      <c r="P335" s="56">
        <v>0</v>
      </c>
      <c r="Q335" s="56">
        <v>31485.83</v>
      </c>
      <c r="R335" s="56">
        <v>8586634.4299999997</v>
      </c>
      <c r="S335" s="57" t="s">
        <v>1884</v>
      </c>
      <c r="T335" s="56">
        <v>0</v>
      </c>
      <c r="U335" s="58" t="s">
        <v>315</v>
      </c>
      <c r="V335" s="59" t="s">
        <v>1885</v>
      </c>
      <c r="W335" s="60">
        <f t="shared" ref="W335:W341" si="12">IF(OR(LEFT(I335)="7",LEFT(I335,1)="8"),VALUE(RIGHT(I335,3)),VALUE(RIGHT(I335,4)))</f>
        <v>1351</v>
      </c>
    </row>
    <row r="336" spans="1:28" s="9" customFormat="1" ht="96" customHeight="1">
      <c r="A336" s="49">
        <v>20</v>
      </c>
      <c r="B336" s="50" t="s">
        <v>593</v>
      </c>
      <c r="C336" s="51" t="s">
        <v>133</v>
      </c>
      <c r="D336" s="51" t="s">
        <v>263</v>
      </c>
      <c r="E336" s="52">
        <v>1</v>
      </c>
      <c r="F336" s="53" t="s">
        <v>83</v>
      </c>
      <c r="G336" s="54" t="s">
        <v>1120</v>
      </c>
      <c r="H336" s="54" t="s">
        <v>1120</v>
      </c>
      <c r="I336" s="86" t="s">
        <v>1121</v>
      </c>
      <c r="J336" s="55" t="s">
        <v>1122</v>
      </c>
      <c r="K336" s="55" t="s">
        <v>1074</v>
      </c>
      <c r="L336" s="55" t="s">
        <v>927</v>
      </c>
      <c r="M336" s="55" t="s">
        <v>849</v>
      </c>
      <c r="N336" s="55" t="s">
        <v>1032</v>
      </c>
      <c r="O336" s="56">
        <v>17962057.66</v>
      </c>
      <c r="P336" s="56">
        <v>2472814.83</v>
      </c>
      <c r="Q336" s="56">
        <v>189458.54</v>
      </c>
      <c r="R336" s="56">
        <v>49461.3</v>
      </c>
      <c r="S336" s="57" t="s">
        <v>1886</v>
      </c>
      <c r="T336" s="56">
        <v>17962057.66</v>
      </c>
      <c r="U336" s="58" t="s">
        <v>893</v>
      </c>
      <c r="V336" s="59" t="s">
        <v>1887</v>
      </c>
      <c r="W336" s="60">
        <f t="shared" si="12"/>
        <v>416</v>
      </c>
    </row>
    <row r="337" spans="1:28" s="9" customFormat="1" ht="103.5" customHeight="1">
      <c r="A337" s="49">
        <v>20</v>
      </c>
      <c r="B337" s="50" t="s">
        <v>593</v>
      </c>
      <c r="C337" s="51" t="s">
        <v>133</v>
      </c>
      <c r="D337" s="51" t="s">
        <v>263</v>
      </c>
      <c r="E337" s="52">
        <v>1</v>
      </c>
      <c r="F337" s="53" t="s">
        <v>1123</v>
      </c>
      <c r="G337" s="54" t="s">
        <v>1124</v>
      </c>
      <c r="H337" s="54" t="s">
        <v>1124</v>
      </c>
      <c r="I337" s="86" t="s">
        <v>1125</v>
      </c>
      <c r="J337" s="55" t="s">
        <v>946</v>
      </c>
      <c r="K337" s="55" t="s">
        <v>507</v>
      </c>
      <c r="L337" s="55" t="s">
        <v>713</v>
      </c>
      <c r="M337" s="55" t="s">
        <v>845</v>
      </c>
      <c r="N337" s="55" t="s">
        <v>1032</v>
      </c>
      <c r="O337" s="56">
        <v>0</v>
      </c>
      <c r="P337" s="56">
        <v>0</v>
      </c>
      <c r="Q337" s="56">
        <v>0</v>
      </c>
      <c r="R337" s="56">
        <v>0</v>
      </c>
      <c r="S337" s="57" t="s">
        <v>1888</v>
      </c>
      <c r="T337" s="56">
        <v>0</v>
      </c>
      <c r="U337" s="58" t="s">
        <v>893</v>
      </c>
      <c r="V337" s="59" t="s">
        <v>1349</v>
      </c>
      <c r="W337" s="60">
        <f t="shared" si="12"/>
        <v>1414</v>
      </c>
    </row>
    <row r="338" spans="1:28" s="9" customFormat="1" ht="105.75" customHeight="1">
      <c r="A338" s="49">
        <v>20</v>
      </c>
      <c r="B338" s="50" t="s">
        <v>593</v>
      </c>
      <c r="C338" s="51" t="s">
        <v>133</v>
      </c>
      <c r="D338" s="51" t="s">
        <v>263</v>
      </c>
      <c r="E338" s="52">
        <v>1</v>
      </c>
      <c r="F338" s="53" t="s">
        <v>1123</v>
      </c>
      <c r="G338" s="54" t="s">
        <v>1124</v>
      </c>
      <c r="H338" s="54" t="s">
        <v>1124</v>
      </c>
      <c r="I338" s="86" t="s">
        <v>1126</v>
      </c>
      <c r="J338" s="55" t="s">
        <v>947</v>
      </c>
      <c r="K338" s="55" t="s">
        <v>1172</v>
      </c>
      <c r="L338" s="55" t="s">
        <v>713</v>
      </c>
      <c r="M338" s="55" t="s">
        <v>845</v>
      </c>
      <c r="N338" s="55" t="s">
        <v>1032</v>
      </c>
      <c r="O338" s="56">
        <v>0</v>
      </c>
      <c r="P338" s="56">
        <v>0</v>
      </c>
      <c r="Q338" s="56">
        <v>0</v>
      </c>
      <c r="R338" s="56">
        <v>0</v>
      </c>
      <c r="S338" s="57" t="s">
        <v>1889</v>
      </c>
      <c r="T338" s="56">
        <v>0</v>
      </c>
      <c r="U338" s="58" t="s">
        <v>893</v>
      </c>
      <c r="V338" s="59" t="s">
        <v>1505</v>
      </c>
      <c r="W338" s="60">
        <f t="shared" si="12"/>
        <v>1445</v>
      </c>
    </row>
    <row r="339" spans="1:28" s="9" customFormat="1" ht="94.5" customHeight="1">
      <c r="A339" s="49">
        <v>20</v>
      </c>
      <c r="B339" s="50" t="s">
        <v>593</v>
      </c>
      <c r="C339" s="51" t="s">
        <v>133</v>
      </c>
      <c r="D339" s="51" t="s">
        <v>263</v>
      </c>
      <c r="E339" s="52">
        <v>1</v>
      </c>
      <c r="F339" s="53" t="s">
        <v>1123</v>
      </c>
      <c r="G339" s="54" t="s">
        <v>1124</v>
      </c>
      <c r="H339" s="54" t="s">
        <v>1124</v>
      </c>
      <c r="I339" s="86" t="s">
        <v>454</v>
      </c>
      <c r="J339" s="55" t="s">
        <v>947</v>
      </c>
      <c r="K339" s="55" t="s">
        <v>245</v>
      </c>
      <c r="L339" s="55" t="s">
        <v>713</v>
      </c>
      <c r="M339" s="55" t="s">
        <v>845</v>
      </c>
      <c r="N339" s="55" t="s">
        <v>1032</v>
      </c>
      <c r="O339" s="56">
        <v>0</v>
      </c>
      <c r="P339" s="56">
        <v>0</v>
      </c>
      <c r="Q339" s="56">
        <v>0</v>
      </c>
      <c r="R339" s="56">
        <v>0</v>
      </c>
      <c r="S339" s="57" t="s">
        <v>1890</v>
      </c>
      <c r="T339" s="56">
        <v>0.01</v>
      </c>
      <c r="U339" s="58" t="s">
        <v>893</v>
      </c>
      <c r="V339" s="59" t="s">
        <v>1350</v>
      </c>
      <c r="W339" s="60">
        <f t="shared" si="12"/>
        <v>1447</v>
      </c>
    </row>
    <row r="340" spans="1:28" s="9" customFormat="1" ht="105.75" customHeight="1">
      <c r="A340" s="49">
        <v>20</v>
      </c>
      <c r="B340" s="50" t="s">
        <v>593</v>
      </c>
      <c r="C340" s="51" t="s">
        <v>133</v>
      </c>
      <c r="D340" s="51" t="s">
        <v>263</v>
      </c>
      <c r="E340" s="52">
        <v>1</v>
      </c>
      <c r="F340" s="53" t="s">
        <v>1123</v>
      </c>
      <c r="G340" s="54" t="s">
        <v>1124</v>
      </c>
      <c r="H340" s="54" t="s">
        <v>1124</v>
      </c>
      <c r="I340" s="86" t="s">
        <v>246</v>
      </c>
      <c r="J340" s="55" t="s">
        <v>374</v>
      </c>
      <c r="K340" s="55" t="s">
        <v>1173</v>
      </c>
      <c r="L340" s="55" t="s">
        <v>713</v>
      </c>
      <c r="M340" s="55" t="s">
        <v>845</v>
      </c>
      <c r="N340" s="55" t="s">
        <v>1032</v>
      </c>
      <c r="O340" s="56">
        <v>56515565.119999997</v>
      </c>
      <c r="P340" s="56">
        <v>6304402.3399999999</v>
      </c>
      <c r="Q340" s="56">
        <v>1286183</v>
      </c>
      <c r="R340" s="56">
        <v>2535800.15</v>
      </c>
      <c r="S340" s="57" t="s">
        <v>1891</v>
      </c>
      <c r="T340" s="56">
        <v>61570350.310000002</v>
      </c>
      <c r="U340" s="58" t="s">
        <v>893</v>
      </c>
      <c r="V340" s="59" t="s">
        <v>1892</v>
      </c>
      <c r="W340" s="60">
        <f t="shared" si="12"/>
        <v>1448</v>
      </c>
    </row>
    <row r="341" spans="1:28" s="9" customFormat="1" ht="147" customHeight="1">
      <c r="A341" s="49">
        <v>20</v>
      </c>
      <c r="B341" s="50" t="s">
        <v>593</v>
      </c>
      <c r="C341" s="51" t="s">
        <v>133</v>
      </c>
      <c r="D341" s="51" t="s">
        <v>263</v>
      </c>
      <c r="E341" s="52">
        <v>1</v>
      </c>
      <c r="F341" s="53" t="s">
        <v>93</v>
      </c>
      <c r="G341" s="54" t="s">
        <v>94</v>
      </c>
      <c r="H341" s="54" t="s">
        <v>94</v>
      </c>
      <c r="I341" s="86" t="s">
        <v>95</v>
      </c>
      <c r="J341" s="55" t="s">
        <v>96</v>
      </c>
      <c r="K341" s="55" t="s">
        <v>151</v>
      </c>
      <c r="L341" s="55" t="s">
        <v>312</v>
      </c>
      <c r="M341" s="55" t="s">
        <v>892</v>
      </c>
      <c r="N341" s="55" t="s">
        <v>885</v>
      </c>
      <c r="O341" s="56">
        <v>0</v>
      </c>
      <c r="P341" s="56">
        <v>0</v>
      </c>
      <c r="Q341" s="56">
        <v>0</v>
      </c>
      <c r="R341" s="56">
        <v>0</v>
      </c>
      <c r="S341" s="57" t="s">
        <v>1019</v>
      </c>
      <c r="T341" s="56">
        <v>0</v>
      </c>
      <c r="U341" s="58" t="s">
        <v>315</v>
      </c>
      <c r="V341" s="59" t="s">
        <v>1893</v>
      </c>
      <c r="W341" s="60">
        <f t="shared" si="12"/>
        <v>1374</v>
      </c>
    </row>
    <row r="342" spans="1:28" s="48" customFormat="1" ht="20.25" customHeight="1" outlineLevel="2">
      <c r="A342" s="68"/>
      <c r="B342" s="93" t="s">
        <v>384</v>
      </c>
      <c r="C342" s="94"/>
      <c r="D342" s="94"/>
      <c r="E342" s="69">
        <f>SUBTOTAL(9,E343:E346)</f>
        <v>4</v>
      </c>
      <c r="F342" s="70"/>
      <c r="G342" s="70"/>
      <c r="H342" s="70"/>
      <c r="I342" s="88"/>
      <c r="J342" s="70"/>
      <c r="K342" s="70"/>
      <c r="L342" s="70"/>
      <c r="M342" s="70"/>
      <c r="N342" s="70"/>
      <c r="O342" s="72"/>
      <c r="P342" s="72"/>
      <c r="Q342" s="72"/>
      <c r="R342" s="72"/>
      <c r="S342" s="70"/>
      <c r="T342" s="72"/>
      <c r="U342" s="70"/>
      <c r="V342" s="73"/>
      <c r="W342" s="71"/>
      <c r="X342" s="9"/>
      <c r="Y342" s="9"/>
      <c r="Z342" s="34"/>
      <c r="AA342" s="34"/>
      <c r="AB342" s="34"/>
    </row>
    <row r="343" spans="1:28" s="9" customFormat="1" ht="87" customHeight="1">
      <c r="A343" s="49">
        <v>20</v>
      </c>
      <c r="B343" s="50" t="s">
        <v>593</v>
      </c>
      <c r="C343" s="51" t="s">
        <v>133</v>
      </c>
      <c r="D343" s="51" t="s">
        <v>708</v>
      </c>
      <c r="E343" s="52">
        <v>1</v>
      </c>
      <c r="F343" s="53">
        <v>315</v>
      </c>
      <c r="G343" s="54" t="s">
        <v>125</v>
      </c>
      <c r="H343" s="54" t="s">
        <v>850</v>
      </c>
      <c r="I343" s="86">
        <v>20042041001381</v>
      </c>
      <c r="J343" s="55" t="s">
        <v>353</v>
      </c>
      <c r="K343" s="55" t="s">
        <v>511</v>
      </c>
      <c r="L343" s="55" t="s">
        <v>312</v>
      </c>
      <c r="M343" s="55" t="s">
        <v>892</v>
      </c>
      <c r="N343" s="55" t="s">
        <v>885</v>
      </c>
      <c r="O343" s="56">
        <v>10061472.5</v>
      </c>
      <c r="P343" s="56">
        <v>0</v>
      </c>
      <c r="Q343" s="56">
        <v>225929.14</v>
      </c>
      <c r="R343" s="56">
        <v>746172.34</v>
      </c>
      <c r="S343" s="57" t="s">
        <v>1894</v>
      </c>
      <c r="T343" s="56">
        <v>9541229.3000000007</v>
      </c>
      <c r="U343" s="58" t="s">
        <v>315</v>
      </c>
      <c r="V343" s="59" t="s">
        <v>1353</v>
      </c>
      <c r="W343" s="60">
        <f>IF(OR(LEFT(I343)="7",LEFT(I343,1)="8"),VALUE(RIGHT(I343,3)),VALUE(RIGHT(I343,4)))</f>
        <v>1381</v>
      </c>
    </row>
    <row r="344" spans="1:28" s="9" customFormat="1" ht="90.75" customHeight="1">
      <c r="A344" s="49">
        <v>20</v>
      </c>
      <c r="B344" s="50" t="s">
        <v>593</v>
      </c>
      <c r="C344" s="51" t="s">
        <v>133</v>
      </c>
      <c r="D344" s="51" t="s">
        <v>708</v>
      </c>
      <c r="E344" s="52">
        <v>1</v>
      </c>
      <c r="F344" s="53">
        <v>315</v>
      </c>
      <c r="G344" s="54" t="s">
        <v>125</v>
      </c>
      <c r="H344" s="54" t="s">
        <v>857</v>
      </c>
      <c r="I344" s="86">
        <v>20042041001379</v>
      </c>
      <c r="J344" s="55" t="s">
        <v>351</v>
      </c>
      <c r="K344" s="55" t="s">
        <v>1174</v>
      </c>
      <c r="L344" s="55" t="s">
        <v>312</v>
      </c>
      <c r="M344" s="55" t="s">
        <v>892</v>
      </c>
      <c r="N344" s="55" t="s">
        <v>885</v>
      </c>
      <c r="O344" s="56">
        <v>6326277.8799999999</v>
      </c>
      <c r="P344" s="56">
        <v>0</v>
      </c>
      <c r="Q344" s="56">
        <v>82934.06</v>
      </c>
      <c r="R344" s="56">
        <v>3783464.16</v>
      </c>
      <c r="S344" s="57" t="s">
        <v>1895</v>
      </c>
      <c r="T344" s="56">
        <v>2625747.7799999998</v>
      </c>
      <c r="U344" s="58" t="s">
        <v>315</v>
      </c>
      <c r="V344" s="59" t="s">
        <v>1351</v>
      </c>
      <c r="W344" s="60">
        <f>IF(OR(LEFT(I344)="7",LEFT(I344,1)="8"),VALUE(RIGHT(I344,3)),VALUE(RIGHT(I344,4)))</f>
        <v>1379</v>
      </c>
    </row>
    <row r="345" spans="1:28" s="9" customFormat="1" ht="81.75" customHeight="1">
      <c r="A345" s="49">
        <v>20</v>
      </c>
      <c r="B345" s="50" t="s">
        <v>593</v>
      </c>
      <c r="C345" s="51" t="s">
        <v>133</v>
      </c>
      <c r="D345" s="51" t="s">
        <v>708</v>
      </c>
      <c r="E345" s="52">
        <v>1</v>
      </c>
      <c r="F345" s="53">
        <v>315</v>
      </c>
      <c r="G345" s="54" t="s">
        <v>125</v>
      </c>
      <c r="H345" s="54" t="s">
        <v>501</v>
      </c>
      <c r="I345" s="86">
        <v>20042041001382</v>
      </c>
      <c r="J345" s="55" t="s">
        <v>152</v>
      </c>
      <c r="K345" s="55" t="s">
        <v>283</v>
      </c>
      <c r="L345" s="55" t="s">
        <v>312</v>
      </c>
      <c r="M345" s="55" t="s">
        <v>892</v>
      </c>
      <c r="N345" s="55" t="s">
        <v>885</v>
      </c>
      <c r="O345" s="56">
        <v>4472994.63</v>
      </c>
      <c r="P345" s="56">
        <v>0</v>
      </c>
      <c r="Q345" s="56">
        <v>81786.87</v>
      </c>
      <c r="R345" s="56">
        <v>1864975.5</v>
      </c>
      <c r="S345" s="57" t="s">
        <v>1895</v>
      </c>
      <c r="T345" s="56">
        <v>2689806</v>
      </c>
      <c r="U345" s="58" t="s">
        <v>315</v>
      </c>
      <c r="V345" s="59" t="s">
        <v>1354</v>
      </c>
      <c r="W345" s="60">
        <f>IF(OR(LEFT(I345)="7",LEFT(I345,1)="8"),VALUE(RIGHT(I345,3)),VALUE(RIGHT(I345,4)))</f>
        <v>1382</v>
      </c>
    </row>
    <row r="346" spans="1:28" s="9" customFormat="1" ht="84.75" customHeight="1">
      <c r="A346" s="49">
        <v>20</v>
      </c>
      <c r="B346" s="50" t="s">
        <v>593</v>
      </c>
      <c r="C346" s="51" t="s">
        <v>133</v>
      </c>
      <c r="D346" s="51" t="s">
        <v>708</v>
      </c>
      <c r="E346" s="52">
        <v>1</v>
      </c>
      <c r="F346" s="53">
        <v>315</v>
      </c>
      <c r="G346" s="54" t="s">
        <v>125</v>
      </c>
      <c r="H346" s="54" t="s">
        <v>126</v>
      </c>
      <c r="I346" s="86">
        <v>20042041001380</v>
      </c>
      <c r="J346" s="55" t="s">
        <v>352</v>
      </c>
      <c r="K346" s="55" t="s">
        <v>1175</v>
      </c>
      <c r="L346" s="55" t="s">
        <v>312</v>
      </c>
      <c r="M346" s="55" t="s">
        <v>892</v>
      </c>
      <c r="N346" s="55" t="s">
        <v>885</v>
      </c>
      <c r="O346" s="56">
        <v>5396559.46</v>
      </c>
      <c r="P346" s="56">
        <v>0</v>
      </c>
      <c r="Q346" s="56">
        <v>123421.34</v>
      </c>
      <c r="R346" s="56">
        <v>0</v>
      </c>
      <c r="S346" s="57" t="s">
        <v>1896</v>
      </c>
      <c r="T346" s="56">
        <v>5519980.7999999998</v>
      </c>
      <c r="U346" s="58" t="s">
        <v>315</v>
      </c>
      <c r="V346" s="59" t="s">
        <v>1352</v>
      </c>
      <c r="W346" s="60">
        <f>IF(OR(LEFT(I346)="7",LEFT(I346,1)="8"),VALUE(RIGHT(I346,3)),VALUE(RIGHT(I346,4)))</f>
        <v>1380</v>
      </c>
    </row>
    <row r="347" spans="1:28" s="34" customFormat="1" ht="20.25" customHeight="1" outlineLevel="3">
      <c r="A347" s="61"/>
      <c r="B347" s="99" t="s">
        <v>858</v>
      </c>
      <c r="C347" s="100"/>
      <c r="D347" s="100"/>
      <c r="E347" s="62">
        <f>SUBTOTAL(9,E350:E363)</f>
        <v>13</v>
      </c>
      <c r="F347" s="63"/>
      <c r="G347" s="63"/>
      <c r="H347" s="63"/>
      <c r="I347" s="87"/>
      <c r="J347" s="63"/>
      <c r="K347" s="63"/>
      <c r="L347" s="63"/>
      <c r="M347" s="63"/>
      <c r="N347" s="63"/>
      <c r="O347" s="64"/>
      <c r="P347" s="65"/>
      <c r="Q347" s="65"/>
      <c r="R347" s="65"/>
      <c r="S347" s="63"/>
      <c r="T347" s="65"/>
      <c r="U347" s="63"/>
      <c r="V347" s="66"/>
      <c r="W347" s="67"/>
      <c r="X347" s="9"/>
      <c r="Y347" s="9"/>
      <c r="Z347" s="9"/>
      <c r="AA347" s="9"/>
      <c r="AB347" s="9"/>
    </row>
    <row r="348" spans="1:28" s="41" customFormat="1" ht="20.25" customHeight="1" outlineLevel="1">
      <c r="A348" s="35"/>
      <c r="B348" s="97" t="s">
        <v>899</v>
      </c>
      <c r="C348" s="98" t="s">
        <v>897</v>
      </c>
      <c r="D348" s="98"/>
      <c r="E348" s="36">
        <f>SUBTOTAL(9,E350:E363)</f>
        <v>13</v>
      </c>
      <c r="F348" s="37"/>
      <c r="G348" s="37"/>
      <c r="H348" s="37"/>
      <c r="I348" s="84"/>
      <c r="J348" s="37"/>
      <c r="K348" s="37"/>
      <c r="L348" s="37"/>
      <c r="M348" s="37"/>
      <c r="N348" s="37"/>
      <c r="O348" s="39"/>
      <c r="P348" s="39"/>
      <c r="Q348" s="39"/>
      <c r="R348" s="39"/>
      <c r="S348" s="37"/>
      <c r="T348" s="39"/>
      <c r="U348" s="37"/>
      <c r="V348" s="40"/>
      <c r="W348" s="38"/>
      <c r="X348" s="34"/>
      <c r="Y348" s="9"/>
      <c r="Z348" s="9"/>
      <c r="AA348" s="9"/>
      <c r="AB348" s="9"/>
    </row>
    <row r="349" spans="1:28" s="48" customFormat="1" ht="20.25" customHeight="1" outlineLevel="2">
      <c r="A349" s="42"/>
      <c r="B349" s="91" t="s">
        <v>383</v>
      </c>
      <c r="C349" s="92"/>
      <c r="D349" s="92"/>
      <c r="E349" s="43">
        <f>SUBTOTAL(9,E350:E353)</f>
        <v>4</v>
      </c>
      <c r="F349" s="44"/>
      <c r="G349" s="44"/>
      <c r="H349" s="44"/>
      <c r="I349" s="85"/>
      <c r="J349" s="44"/>
      <c r="K349" s="44"/>
      <c r="L349" s="44"/>
      <c r="M349" s="44"/>
      <c r="N349" s="44"/>
      <c r="O349" s="46"/>
      <c r="P349" s="46"/>
      <c r="Q349" s="46"/>
      <c r="R349" s="46"/>
      <c r="S349" s="44"/>
      <c r="T349" s="46"/>
      <c r="U349" s="44"/>
      <c r="V349" s="47"/>
      <c r="W349" s="45"/>
      <c r="X349" s="41"/>
      <c r="Y349" s="9"/>
      <c r="Z349" s="9"/>
      <c r="AA349" s="9"/>
      <c r="AB349" s="9"/>
    </row>
    <row r="350" spans="1:28" s="9" customFormat="1" ht="146.25" customHeight="1">
      <c r="A350" s="49">
        <v>21</v>
      </c>
      <c r="B350" s="50" t="s">
        <v>858</v>
      </c>
      <c r="C350" s="51" t="s">
        <v>133</v>
      </c>
      <c r="D350" s="51" t="s">
        <v>263</v>
      </c>
      <c r="E350" s="52">
        <v>1</v>
      </c>
      <c r="F350" s="53">
        <v>500</v>
      </c>
      <c r="G350" s="54" t="s">
        <v>1225</v>
      </c>
      <c r="H350" s="54" t="s">
        <v>695</v>
      </c>
      <c r="I350" s="86">
        <v>20092150001518</v>
      </c>
      <c r="J350" s="55" t="s">
        <v>1226</v>
      </c>
      <c r="K350" s="55" t="s">
        <v>1207</v>
      </c>
      <c r="L350" s="55" t="s">
        <v>312</v>
      </c>
      <c r="M350" s="55" t="s">
        <v>516</v>
      </c>
      <c r="N350" s="55" t="s">
        <v>314</v>
      </c>
      <c r="O350" s="56">
        <v>82825018.849999994</v>
      </c>
      <c r="P350" s="56">
        <v>0</v>
      </c>
      <c r="Q350" s="56">
        <v>1888047.14</v>
      </c>
      <c r="R350" s="56">
        <v>6599826.4900000002</v>
      </c>
      <c r="S350" s="57" t="s">
        <v>1897</v>
      </c>
      <c r="T350" s="56">
        <v>78113240.5</v>
      </c>
      <c r="U350" s="58" t="s">
        <v>893</v>
      </c>
      <c r="V350" s="59" t="s">
        <v>1355</v>
      </c>
      <c r="W350" s="60">
        <f>IF(OR(LEFT(I350)="7",LEFT(I350,1)="8"),VALUE(RIGHT(I350,3)),VALUE(RIGHT(I350,4)))</f>
        <v>1518</v>
      </c>
    </row>
    <row r="351" spans="1:28" s="9" customFormat="1" ht="75" customHeight="1">
      <c r="A351" s="49">
        <v>21</v>
      </c>
      <c r="B351" s="50" t="s">
        <v>858</v>
      </c>
      <c r="C351" s="51" t="s">
        <v>133</v>
      </c>
      <c r="D351" s="51" t="s">
        <v>263</v>
      </c>
      <c r="E351" s="52">
        <v>1</v>
      </c>
      <c r="F351" s="53" t="s">
        <v>859</v>
      </c>
      <c r="G351" s="54" t="s">
        <v>860</v>
      </c>
      <c r="H351" s="54" t="s">
        <v>860</v>
      </c>
      <c r="I351" s="86">
        <v>800021271526</v>
      </c>
      <c r="J351" s="55" t="s">
        <v>861</v>
      </c>
      <c r="K351" s="55" t="s">
        <v>862</v>
      </c>
      <c r="L351" s="55" t="s">
        <v>927</v>
      </c>
      <c r="M351" s="55" t="s">
        <v>847</v>
      </c>
      <c r="N351" s="55" t="s">
        <v>1032</v>
      </c>
      <c r="O351" s="56">
        <v>9595956.7699999996</v>
      </c>
      <c r="P351" s="56">
        <v>0</v>
      </c>
      <c r="Q351" s="56">
        <v>202748.35</v>
      </c>
      <c r="R351" s="56">
        <v>28148.560000000001</v>
      </c>
      <c r="S351" s="57" t="s">
        <v>1191</v>
      </c>
      <c r="T351" s="56">
        <v>9770556.5600000005</v>
      </c>
      <c r="U351" s="58" t="s">
        <v>893</v>
      </c>
      <c r="V351" s="59" t="s">
        <v>1357</v>
      </c>
      <c r="W351" s="60">
        <f>IF(OR(LEFT(I351)="7",LEFT(I351,1)="8"),VALUE(RIGHT(I351,3)),VALUE(RIGHT(I351,4)))</f>
        <v>526</v>
      </c>
    </row>
    <row r="352" spans="1:28" s="9" customFormat="1" ht="72.75" customHeight="1">
      <c r="A352" s="49">
        <v>21</v>
      </c>
      <c r="B352" s="50" t="s">
        <v>858</v>
      </c>
      <c r="C352" s="51" t="s">
        <v>133</v>
      </c>
      <c r="D352" s="51" t="s">
        <v>263</v>
      </c>
      <c r="E352" s="52">
        <v>1</v>
      </c>
      <c r="F352" s="53" t="s">
        <v>859</v>
      </c>
      <c r="G352" s="54" t="s">
        <v>860</v>
      </c>
      <c r="H352" s="54" t="s">
        <v>908</v>
      </c>
      <c r="I352" s="86" t="s">
        <v>122</v>
      </c>
      <c r="J352" s="55" t="s">
        <v>123</v>
      </c>
      <c r="K352" s="55" t="s">
        <v>124</v>
      </c>
      <c r="L352" s="55" t="s">
        <v>312</v>
      </c>
      <c r="M352" s="55" t="s">
        <v>313</v>
      </c>
      <c r="N352" s="55" t="s">
        <v>467</v>
      </c>
      <c r="O352" s="56">
        <v>123618031.2</v>
      </c>
      <c r="P352" s="56">
        <v>14089758</v>
      </c>
      <c r="Q352" s="56">
        <v>1908751.56</v>
      </c>
      <c r="R352" s="56">
        <v>1903217</v>
      </c>
      <c r="S352" s="57" t="s">
        <v>1898</v>
      </c>
      <c r="T352" s="56">
        <v>257726984</v>
      </c>
      <c r="U352" s="58" t="s">
        <v>893</v>
      </c>
      <c r="V352" s="59" t="s">
        <v>1358</v>
      </c>
      <c r="W352" s="60">
        <f>IF(OR(LEFT(I352)="7",LEFT(I352,1)="8"),VALUE(RIGHT(I352,3)),VALUE(RIGHT(I352,4)))</f>
        <v>101</v>
      </c>
    </row>
    <row r="353" spans="1:28" s="9" customFormat="1" ht="77.25" customHeight="1">
      <c r="A353" s="49">
        <v>21</v>
      </c>
      <c r="B353" s="50" t="s">
        <v>858</v>
      </c>
      <c r="C353" s="51" t="s">
        <v>133</v>
      </c>
      <c r="D353" s="51" t="s">
        <v>263</v>
      </c>
      <c r="E353" s="52">
        <v>1</v>
      </c>
      <c r="F353" s="53" t="s">
        <v>859</v>
      </c>
      <c r="G353" s="54" t="s">
        <v>860</v>
      </c>
      <c r="H353" s="54" t="s">
        <v>612</v>
      </c>
      <c r="I353" s="86">
        <v>800021252527</v>
      </c>
      <c r="J353" s="55" t="s">
        <v>269</v>
      </c>
      <c r="K353" s="55" t="s">
        <v>270</v>
      </c>
      <c r="L353" s="55" t="s">
        <v>927</v>
      </c>
      <c r="M353" s="55" t="s">
        <v>847</v>
      </c>
      <c r="N353" s="55" t="s">
        <v>1032</v>
      </c>
      <c r="O353" s="56">
        <v>243229.48</v>
      </c>
      <c r="P353" s="56">
        <v>0</v>
      </c>
      <c r="Q353" s="56">
        <v>1180.4000000000001</v>
      </c>
      <c r="R353" s="56">
        <v>2365</v>
      </c>
      <c r="S353" s="57" t="s">
        <v>1227</v>
      </c>
      <c r="T353" s="56">
        <v>242044.88</v>
      </c>
      <c r="U353" s="58" t="s">
        <v>893</v>
      </c>
      <c r="V353" s="59" t="s">
        <v>1356</v>
      </c>
      <c r="W353" s="60">
        <f>IF(OR(LEFT(I353)="7",LEFT(I353,1)="8"),VALUE(RIGHT(I353,3)),VALUE(RIGHT(I353,4)))</f>
        <v>527</v>
      </c>
    </row>
    <row r="354" spans="1:28" s="48" customFormat="1" ht="20.25" customHeight="1" outlineLevel="2">
      <c r="A354" s="68"/>
      <c r="B354" s="93" t="s">
        <v>384</v>
      </c>
      <c r="C354" s="94"/>
      <c r="D354" s="94"/>
      <c r="E354" s="69">
        <f>SUBTOTAL(9,E355:E363)</f>
        <v>9</v>
      </c>
      <c r="F354" s="70"/>
      <c r="G354" s="70"/>
      <c r="H354" s="70"/>
      <c r="I354" s="88"/>
      <c r="J354" s="70"/>
      <c r="K354" s="70"/>
      <c r="L354" s="70"/>
      <c r="M354" s="70"/>
      <c r="N354" s="70"/>
      <c r="O354" s="72"/>
      <c r="P354" s="72"/>
      <c r="Q354" s="72"/>
      <c r="R354" s="72"/>
      <c r="S354" s="70"/>
      <c r="T354" s="72"/>
      <c r="U354" s="70"/>
      <c r="V354" s="73"/>
      <c r="W354" s="71"/>
      <c r="X354" s="9"/>
      <c r="Y354" s="9"/>
      <c r="Z354" s="9"/>
      <c r="AA354" s="9"/>
      <c r="AB354" s="9"/>
    </row>
    <row r="355" spans="1:28" s="9" customFormat="1" ht="87" customHeight="1">
      <c r="A355" s="49">
        <v>21</v>
      </c>
      <c r="B355" s="50" t="s">
        <v>858</v>
      </c>
      <c r="C355" s="51" t="s">
        <v>133</v>
      </c>
      <c r="D355" s="51" t="s">
        <v>708</v>
      </c>
      <c r="E355" s="52">
        <v>1</v>
      </c>
      <c r="F355" s="53">
        <v>210</v>
      </c>
      <c r="G355" s="54" t="s">
        <v>271</v>
      </c>
      <c r="H355" s="54" t="s">
        <v>272</v>
      </c>
      <c r="I355" s="86">
        <v>700021211125</v>
      </c>
      <c r="J355" s="55" t="s">
        <v>273</v>
      </c>
      <c r="K355" s="55" t="s">
        <v>988</v>
      </c>
      <c r="L355" s="55" t="s">
        <v>927</v>
      </c>
      <c r="M355" s="55" t="s">
        <v>849</v>
      </c>
      <c r="N355" s="55" t="s">
        <v>314</v>
      </c>
      <c r="O355" s="56">
        <v>4392379.03</v>
      </c>
      <c r="P355" s="56">
        <v>0</v>
      </c>
      <c r="Q355" s="56">
        <v>80821.13</v>
      </c>
      <c r="R355" s="56">
        <v>19333.3</v>
      </c>
      <c r="S355" s="57" t="s">
        <v>1899</v>
      </c>
      <c r="T355" s="56">
        <v>4453866.8600000003</v>
      </c>
      <c r="U355" s="58" t="s">
        <v>893</v>
      </c>
      <c r="V355" s="59" t="s">
        <v>1900</v>
      </c>
      <c r="W355" s="60">
        <f t="shared" ref="W355:W363" si="13">IF(OR(LEFT(I355)="7",LEFT(I355,1)="8"),VALUE(RIGHT(I355,3)),VALUE(RIGHT(I355,4)))</f>
        <v>125</v>
      </c>
    </row>
    <row r="356" spans="1:28" s="9" customFormat="1" ht="102.75" customHeight="1">
      <c r="A356" s="49">
        <v>21</v>
      </c>
      <c r="B356" s="50" t="s">
        <v>858</v>
      </c>
      <c r="C356" s="51" t="s">
        <v>133</v>
      </c>
      <c r="D356" s="51" t="s">
        <v>708</v>
      </c>
      <c r="E356" s="52">
        <v>1</v>
      </c>
      <c r="F356" s="53">
        <v>210</v>
      </c>
      <c r="G356" s="54" t="s">
        <v>271</v>
      </c>
      <c r="H356" s="54" t="s">
        <v>272</v>
      </c>
      <c r="I356" s="86">
        <v>700021261306</v>
      </c>
      <c r="J356" s="55" t="s">
        <v>989</v>
      </c>
      <c r="K356" s="55" t="s">
        <v>284</v>
      </c>
      <c r="L356" s="55" t="s">
        <v>927</v>
      </c>
      <c r="M356" s="55" t="s">
        <v>554</v>
      </c>
      <c r="N356" s="55" t="s">
        <v>314</v>
      </c>
      <c r="O356" s="56">
        <v>0</v>
      </c>
      <c r="P356" s="56">
        <v>0</v>
      </c>
      <c r="Q356" s="56">
        <v>0</v>
      </c>
      <c r="R356" s="56">
        <v>0</v>
      </c>
      <c r="S356" s="57" t="s">
        <v>1901</v>
      </c>
      <c r="T356" s="56">
        <v>0</v>
      </c>
      <c r="U356" s="58" t="s">
        <v>893</v>
      </c>
      <c r="V356" s="59" t="s">
        <v>1359</v>
      </c>
      <c r="W356" s="60">
        <f t="shared" si="13"/>
        <v>306</v>
      </c>
    </row>
    <row r="357" spans="1:28" s="9" customFormat="1" ht="106.5" customHeight="1">
      <c r="A357" s="49">
        <v>21</v>
      </c>
      <c r="B357" s="50" t="s">
        <v>858</v>
      </c>
      <c r="C357" s="51" t="s">
        <v>133</v>
      </c>
      <c r="D357" s="51" t="s">
        <v>708</v>
      </c>
      <c r="E357" s="52">
        <v>1</v>
      </c>
      <c r="F357" s="53">
        <v>210</v>
      </c>
      <c r="G357" s="54" t="s">
        <v>271</v>
      </c>
      <c r="H357" s="54" t="s">
        <v>272</v>
      </c>
      <c r="I357" s="86">
        <v>700021265021</v>
      </c>
      <c r="J357" s="55" t="s">
        <v>990</v>
      </c>
      <c r="K357" s="55" t="s">
        <v>991</v>
      </c>
      <c r="L357" s="55" t="s">
        <v>927</v>
      </c>
      <c r="M357" s="55" t="s">
        <v>554</v>
      </c>
      <c r="N357" s="55" t="s">
        <v>314</v>
      </c>
      <c r="O357" s="56">
        <v>2370449.34</v>
      </c>
      <c r="P357" s="56">
        <v>0</v>
      </c>
      <c r="Q357" s="56">
        <v>0</v>
      </c>
      <c r="R357" s="56">
        <v>0</v>
      </c>
      <c r="S357" s="57" t="s">
        <v>1902</v>
      </c>
      <c r="T357" s="56">
        <v>2370449.34</v>
      </c>
      <c r="U357" s="58" t="s">
        <v>893</v>
      </c>
      <c r="V357" s="59" t="s">
        <v>1903</v>
      </c>
      <c r="W357" s="60">
        <f t="shared" si="13"/>
        <v>21</v>
      </c>
    </row>
    <row r="358" spans="1:28" s="9" customFormat="1" ht="108" customHeight="1">
      <c r="A358" s="49">
        <v>21</v>
      </c>
      <c r="B358" s="50" t="s">
        <v>858</v>
      </c>
      <c r="C358" s="51" t="s">
        <v>133</v>
      </c>
      <c r="D358" s="51" t="s">
        <v>708</v>
      </c>
      <c r="E358" s="52">
        <v>1</v>
      </c>
      <c r="F358" s="53">
        <v>210</v>
      </c>
      <c r="G358" s="54" t="s">
        <v>271</v>
      </c>
      <c r="H358" s="54" t="s">
        <v>272</v>
      </c>
      <c r="I358" s="86">
        <v>700021268119</v>
      </c>
      <c r="J358" s="55" t="s">
        <v>992</v>
      </c>
      <c r="K358" s="55" t="s">
        <v>993</v>
      </c>
      <c r="L358" s="55" t="s">
        <v>927</v>
      </c>
      <c r="M358" s="55" t="s">
        <v>554</v>
      </c>
      <c r="N358" s="55" t="s">
        <v>314</v>
      </c>
      <c r="O358" s="56">
        <v>172560.17</v>
      </c>
      <c r="P358" s="56">
        <v>0</v>
      </c>
      <c r="Q358" s="56">
        <v>5663.04</v>
      </c>
      <c r="R358" s="56">
        <v>14004.66</v>
      </c>
      <c r="S358" s="57" t="s">
        <v>1904</v>
      </c>
      <c r="T358" s="56">
        <v>164218.54999999999</v>
      </c>
      <c r="U358" s="58" t="s">
        <v>893</v>
      </c>
      <c r="V358" s="59" t="s">
        <v>1905</v>
      </c>
      <c r="W358" s="60">
        <f t="shared" si="13"/>
        <v>119</v>
      </c>
    </row>
    <row r="359" spans="1:28" s="9" customFormat="1" ht="82.5" customHeight="1">
      <c r="A359" s="49">
        <v>21</v>
      </c>
      <c r="B359" s="50" t="s">
        <v>858</v>
      </c>
      <c r="C359" s="51" t="s">
        <v>133</v>
      </c>
      <c r="D359" s="51" t="s">
        <v>708</v>
      </c>
      <c r="E359" s="52">
        <v>1</v>
      </c>
      <c r="F359" s="53">
        <v>210</v>
      </c>
      <c r="G359" s="54" t="s">
        <v>271</v>
      </c>
      <c r="H359" s="54" t="s">
        <v>272</v>
      </c>
      <c r="I359" s="86">
        <v>700021274026</v>
      </c>
      <c r="J359" s="55" t="s">
        <v>994</v>
      </c>
      <c r="K359" s="55" t="s">
        <v>995</v>
      </c>
      <c r="L359" s="55" t="s">
        <v>927</v>
      </c>
      <c r="M359" s="55" t="s">
        <v>996</v>
      </c>
      <c r="N359" s="55" t="s">
        <v>314</v>
      </c>
      <c r="O359" s="56">
        <v>453475.62</v>
      </c>
      <c r="P359" s="56">
        <v>0</v>
      </c>
      <c r="Q359" s="56">
        <v>0</v>
      </c>
      <c r="R359" s="56">
        <v>0</v>
      </c>
      <c r="S359" s="57" t="s">
        <v>1906</v>
      </c>
      <c r="T359" s="56">
        <v>453475.62</v>
      </c>
      <c r="U359" s="58" t="s">
        <v>893</v>
      </c>
      <c r="V359" s="59" t="s">
        <v>1506</v>
      </c>
      <c r="W359" s="60">
        <f t="shared" si="13"/>
        <v>26</v>
      </c>
    </row>
    <row r="360" spans="1:28" s="9" customFormat="1" ht="105" customHeight="1">
      <c r="A360" s="49">
        <v>21</v>
      </c>
      <c r="B360" s="50" t="s">
        <v>858</v>
      </c>
      <c r="C360" s="51" t="s">
        <v>133</v>
      </c>
      <c r="D360" s="51" t="s">
        <v>708</v>
      </c>
      <c r="E360" s="52">
        <v>1</v>
      </c>
      <c r="F360" s="53">
        <v>210</v>
      </c>
      <c r="G360" s="54" t="s">
        <v>271</v>
      </c>
      <c r="H360" s="54" t="s">
        <v>272</v>
      </c>
      <c r="I360" s="86">
        <v>700021276331</v>
      </c>
      <c r="J360" s="55" t="s">
        <v>997</v>
      </c>
      <c r="K360" s="55" t="s">
        <v>998</v>
      </c>
      <c r="L360" s="55" t="s">
        <v>927</v>
      </c>
      <c r="M360" s="55" t="s">
        <v>554</v>
      </c>
      <c r="N360" s="55" t="s">
        <v>314</v>
      </c>
      <c r="O360" s="56">
        <v>1632742.33</v>
      </c>
      <c r="P360" s="56">
        <v>0</v>
      </c>
      <c r="Q360" s="56">
        <v>0</v>
      </c>
      <c r="R360" s="56">
        <v>0</v>
      </c>
      <c r="S360" s="57" t="s">
        <v>1907</v>
      </c>
      <c r="T360" s="56">
        <v>1632742.33</v>
      </c>
      <c r="U360" s="58" t="s">
        <v>893</v>
      </c>
      <c r="V360" s="59" t="s">
        <v>1441</v>
      </c>
      <c r="W360" s="60">
        <f t="shared" si="13"/>
        <v>331</v>
      </c>
    </row>
    <row r="361" spans="1:28" s="9" customFormat="1" ht="84" customHeight="1">
      <c r="A361" s="49">
        <v>21</v>
      </c>
      <c r="B361" s="50" t="s">
        <v>858</v>
      </c>
      <c r="C361" s="51" t="s">
        <v>133</v>
      </c>
      <c r="D361" s="51" t="s">
        <v>708</v>
      </c>
      <c r="E361" s="52">
        <v>1</v>
      </c>
      <c r="F361" s="53">
        <v>210</v>
      </c>
      <c r="G361" s="54" t="s">
        <v>271</v>
      </c>
      <c r="H361" s="54" t="s">
        <v>272</v>
      </c>
      <c r="I361" s="86">
        <v>700021300336</v>
      </c>
      <c r="J361" s="55" t="s">
        <v>999</v>
      </c>
      <c r="K361" s="55" t="s">
        <v>1000</v>
      </c>
      <c r="L361" s="55" t="s">
        <v>927</v>
      </c>
      <c r="M361" s="55" t="s">
        <v>554</v>
      </c>
      <c r="N361" s="55" t="s">
        <v>314</v>
      </c>
      <c r="O361" s="56">
        <v>3843380.28</v>
      </c>
      <c r="P361" s="56">
        <v>0</v>
      </c>
      <c r="Q361" s="56">
        <v>40877.68</v>
      </c>
      <c r="R361" s="56">
        <v>4846.66</v>
      </c>
      <c r="S361" s="57" t="s">
        <v>1899</v>
      </c>
      <c r="T361" s="56">
        <v>3879411.3</v>
      </c>
      <c r="U361" s="58" t="s">
        <v>893</v>
      </c>
      <c r="V361" s="59" t="s">
        <v>1908</v>
      </c>
      <c r="W361" s="60">
        <f t="shared" si="13"/>
        <v>336</v>
      </c>
    </row>
    <row r="362" spans="1:28" s="9" customFormat="1" ht="105.75" customHeight="1">
      <c r="A362" s="49">
        <v>21</v>
      </c>
      <c r="B362" s="50" t="s">
        <v>858</v>
      </c>
      <c r="C362" s="51" t="s">
        <v>133</v>
      </c>
      <c r="D362" s="51" t="s">
        <v>708</v>
      </c>
      <c r="E362" s="52">
        <v>1</v>
      </c>
      <c r="F362" s="53">
        <v>210</v>
      </c>
      <c r="G362" s="54" t="s">
        <v>271</v>
      </c>
      <c r="H362" s="54" t="s">
        <v>468</v>
      </c>
      <c r="I362" s="86">
        <v>20052151001390</v>
      </c>
      <c r="J362" s="55" t="s">
        <v>1228</v>
      </c>
      <c r="K362" s="55" t="s">
        <v>1229</v>
      </c>
      <c r="L362" s="55" t="s">
        <v>927</v>
      </c>
      <c r="M362" s="55" t="s">
        <v>849</v>
      </c>
      <c r="N362" s="55" t="s">
        <v>314</v>
      </c>
      <c r="O362" s="56">
        <v>0</v>
      </c>
      <c r="P362" s="56">
        <v>0</v>
      </c>
      <c r="Q362" s="56">
        <v>0</v>
      </c>
      <c r="R362" s="56">
        <v>0</v>
      </c>
      <c r="S362" s="57" t="s">
        <v>1909</v>
      </c>
      <c r="T362" s="56">
        <v>0</v>
      </c>
      <c r="U362" s="58" t="s">
        <v>893</v>
      </c>
      <c r="V362" s="59" t="s">
        <v>1910</v>
      </c>
      <c r="W362" s="60">
        <f t="shared" si="13"/>
        <v>1390</v>
      </c>
    </row>
    <row r="363" spans="1:28" s="9" customFormat="1" ht="93.75" customHeight="1">
      <c r="A363" s="49">
        <v>21</v>
      </c>
      <c r="B363" s="50" t="s">
        <v>858</v>
      </c>
      <c r="C363" s="51" t="s">
        <v>133</v>
      </c>
      <c r="D363" s="51" t="s">
        <v>708</v>
      </c>
      <c r="E363" s="52">
        <v>1</v>
      </c>
      <c r="F363" s="53" t="s">
        <v>859</v>
      </c>
      <c r="G363" s="54" t="s">
        <v>860</v>
      </c>
      <c r="H363" s="54" t="s">
        <v>1001</v>
      </c>
      <c r="I363" s="86">
        <v>700021258044</v>
      </c>
      <c r="J363" s="55" t="s">
        <v>1002</v>
      </c>
      <c r="K363" s="55" t="s">
        <v>285</v>
      </c>
      <c r="L363" s="55" t="s">
        <v>927</v>
      </c>
      <c r="M363" s="55" t="s">
        <v>1045</v>
      </c>
      <c r="N363" s="55" t="s">
        <v>880</v>
      </c>
      <c r="O363" s="56">
        <v>40102.46</v>
      </c>
      <c r="P363" s="56">
        <v>0</v>
      </c>
      <c r="Q363" s="56">
        <v>579.26</v>
      </c>
      <c r="R363" s="56">
        <v>34800</v>
      </c>
      <c r="S363" s="57" t="s">
        <v>1911</v>
      </c>
      <c r="T363" s="56">
        <v>588172</v>
      </c>
      <c r="U363" s="58" t="s">
        <v>893</v>
      </c>
      <c r="V363" s="59" t="s">
        <v>1360</v>
      </c>
      <c r="W363" s="60">
        <f t="shared" si="13"/>
        <v>44</v>
      </c>
    </row>
    <row r="364" spans="1:28" s="34" customFormat="1" ht="20.25" customHeight="1" outlineLevel="3">
      <c r="A364" s="61"/>
      <c r="B364" s="99" t="s">
        <v>85</v>
      </c>
      <c r="C364" s="100"/>
      <c r="D364" s="100"/>
      <c r="E364" s="62">
        <f>SUBTOTAL(9,E367)</f>
        <v>1</v>
      </c>
      <c r="F364" s="63"/>
      <c r="G364" s="63"/>
      <c r="H364" s="63"/>
      <c r="I364" s="87"/>
      <c r="J364" s="63"/>
      <c r="K364" s="63"/>
      <c r="L364" s="63"/>
      <c r="M364" s="63"/>
      <c r="N364" s="63"/>
      <c r="O364" s="64"/>
      <c r="P364" s="65"/>
      <c r="Q364" s="65"/>
      <c r="R364" s="65"/>
      <c r="S364" s="63"/>
      <c r="T364" s="65"/>
      <c r="U364" s="63"/>
      <c r="V364" s="66"/>
      <c r="W364" s="67"/>
      <c r="X364" s="9"/>
      <c r="Y364" s="9"/>
      <c r="Z364" s="41"/>
      <c r="AA364" s="41"/>
      <c r="AB364" s="41"/>
    </row>
    <row r="365" spans="1:28" s="41" customFormat="1" ht="20.25" customHeight="1" outlineLevel="1">
      <c r="A365" s="35"/>
      <c r="B365" s="97" t="s">
        <v>899</v>
      </c>
      <c r="C365" s="98" t="s">
        <v>897</v>
      </c>
      <c r="D365" s="98"/>
      <c r="E365" s="36">
        <f>SUBTOTAL(9,E367)</f>
        <v>1</v>
      </c>
      <c r="F365" s="37"/>
      <c r="G365" s="37"/>
      <c r="H365" s="37"/>
      <c r="I365" s="84"/>
      <c r="J365" s="37"/>
      <c r="K365" s="37"/>
      <c r="L365" s="37"/>
      <c r="M365" s="37"/>
      <c r="N365" s="37"/>
      <c r="O365" s="39"/>
      <c r="P365" s="39"/>
      <c r="Q365" s="39"/>
      <c r="R365" s="39"/>
      <c r="S365" s="37"/>
      <c r="T365" s="39"/>
      <c r="U365" s="37"/>
      <c r="V365" s="40"/>
      <c r="W365" s="38"/>
      <c r="X365" s="34"/>
      <c r="Y365" s="9"/>
      <c r="Z365" s="48"/>
      <c r="AA365" s="48"/>
      <c r="AB365" s="48"/>
    </row>
    <row r="366" spans="1:28" s="48" customFormat="1" ht="20.25" customHeight="1" outlineLevel="2">
      <c r="A366" s="42"/>
      <c r="B366" s="91" t="s">
        <v>383</v>
      </c>
      <c r="C366" s="92"/>
      <c r="D366" s="92"/>
      <c r="E366" s="43">
        <f>SUBTOTAL(9,E367)</f>
        <v>1</v>
      </c>
      <c r="F366" s="44"/>
      <c r="G366" s="44"/>
      <c r="H366" s="44"/>
      <c r="I366" s="85"/>
      <c r="J366" s="44"/>
      <c r="K366" s="44"/>
      <c r="L366" s="44"/>
      <c r="M366" s="44"/>
      <c r="N366" s="44"/>
      <c r="O366" s="46"/>
      <c r="P366" s="46"/>
      <c r="Q366" s="46"/>
      <c r="R366" s="46"/>
      <c r="S366" s="44"/>
      <c r="T366" s="46"/>
      <c r="U366" s="44"/>
      <c r="V366" s="47"/>
      <c r="W366" s="45"/>
      <c r="X366" s="41"/>
      <c r="Y366" s="9"/>
      <c r="Z366" s="9"/>
      <c r="AA366" s="9"/>
      <c r="AB366" s="9"/>
    </row>
    <row r="367" spans="1:28" s="9" customFormat="1" ht="95.25" customHeight="1">
      <c r="A367" s="49">
        <v>27</v>
      </c>
      <c r="B367" s="50" t="s">
        <v>85</v>
      </c>
      <c r="C367" s="51" t="s">
        <v>133</v>
      </c>
      <c r="D367" s="51" t="s">
        <v>263</v>
      </c>
      <c r="E367" s="52">
        <v>1</v>
      </c>
      <c r="F367" s="53">
        <v>500</v>
      </c>
      <c r="G367" s="54" t="s">
        <v>886</v>
      </c>
      <c r="H367" s="54" t="s">
        <v>695</v>
      </c>
      <c r="I367" s="86">
        <v>20072750001478</v>
      </c>
      <c r="J367" s="55" t="s">
        <v>86</v>
      </c>
      <c r="K367" s="55" t="s">
        <v>626</v>
      </c>
      <c r="L367" s="55" t="s">
        <v>312</v>
      </c>
      <c r="M367" s="55" t="s">
        <v>516</v>
      </c>
      <c r="N367" s="55" t="s">
        <v>314</v>
      </c>
      <c r="O367" s="56">
        <v>945943104.79999995</v>
      </c>
      <c r="P367" s="56">
        <v>0</v>
      </c>
      <c r="Q367" s="56">
        <v>11510568.35</v>
      </c>
      <c r="R367" s="56">
        <v>430273444.36000001</v>
      </c>
      <c r="S367" s="57" t="s">
        <v>1912</v>
      </c>
      <c r="T367" s="56">
        <v>527180228.79000002</v>
      </c>
      <c r="U367" s="58" t="s">
        <v>315</v>
      </c>
      <c r="V367" s="59" t="s">
        <v>1913</v>
      </c>
      <c r="W367" s="60">
        <f>IF(OR(LEFT(I367)="7",LEFT(I367,1)="8"),VALUE(RIGHT(I367,3)),VALUE(RIGHT(I367,4)))</f>
        <v>1478</v>
      </c>
    </row>
    <row r="368" spans="1:28" s="34" customFormat="1" ht="45.75" customHeight="1" outlineLevel="3">
      <c r="A368" s="61"/>
      <c r="B368" s="99" t="s">
        <v>208</v>
      </c>
      <c r="C368" s="100"/>
      <c r="D368" s="100"/>
      <c r="E368" s="62">
        <f>SUBTOTAL(9,E369:E371)</f>
        <v>1</v>
      </c>
      <c r="F368" s="63"/>
      <c r="G368" s="63"/>
      <c r="H368" s="63"/>
      <c r="I368" s="87"/>
      <c r="J368" s="63"/>
      <c r="K368" s="63"/>
      <c r="L368" s="63"/>
      <c r="M368" s="63"/>
      <c r="N368" s="63"/>
      <c r="O368" s="64"/>
      <c r="P368" s="65"/>
      <c r="Q368" s="65"/>
      <c r="R368" s="65"/>
      <c r="S368" s="63"/>
      <c r="T368" s="65"/>
      <c r="U368" s="63"/>
      <c r="V368" s="66"/>
      <c r="W368" s="67"/>
      <c r="X368" s="9"/>
      <c r="Y368" s="9"/>
      <c r="Z368" s="41"/>
      <c r="AA368" s="41"/>
      <c r="AB368" s="41"/>
    </row>
    <row r="369" spans="1:28" s="41" customFormat="1" ht="20.25" customHeight="1" outlineLevel="1">
      <c r="A369" s="35"/>
      <c r="B369" s="97" t="s">
        <v>899</v>
      </c>
      <c r="C369" s="98" t="s">
        <v>897</v>
      </c>
      <c r="D369" s="98"/>
      <c r="E369" s="36">
        <f>SUBTOTAL(9,E370:E371)</f>
        <v>1</v>
      </c>
      <c r="F369" s="37"/>
      <c r="G369" s="37"/>
      <c r="H369" s="37"/>
      <c r="I369" s="84"/>
      <c r="J369" s="37"/>
      <c r="K369" s="37"/>
      <c r="L369" s="37"/>
      <c r="M369" s="37"/>
      <c r="N369" s="37"/>
      <c r="O369" s="39"/>
      <c r="P369" s="39"/>
      <c r="Q369" s="39"/>
      <c r="R369" s="39"/>
      <c r="S369" s="37"/>
      <c r="T369" s="39"/>
      <c r="U369" s="37"/>
      <c r="V369" s="40"/>
      <c r="W369" s="38"/>
      <c r="X369" s="34"/>
      <c r="Y369" s="9"/>
      <c r="Z369" s="48"/>
      <c r="AA369" s="48"/>
      <c r="AB369" s="48"/>
    </row>
    <row r="370" spans="1:28" s="48" customFormat="1" ht="20.25" customHeight="1" outlineLevel="2">
      <c r="A370" s="42"/>
      <c r="B370" s="91" t="s">
        <v>1182</v>
      </c>
      <c r="C370" s="92"/>
      <c r="D370" s="92"/>
      <c r="E370" s="43">
        <f>SUBTOTAL(9,E371)</f>
        <v>1</v>
      </c>
      <c r="F370" s="44"/>
      <c r="G370" s="44"/>
      <c r="H370" s="44"/>
      <c r="I370" s="85"/>
      <c r="J370" s="44"/>
      <c r="K370" s="44"/>
      <c r="L370" s="44"/>
      <c r="M370" s="44"/>
      <c r="N370" s="44"/>
      <c r="O370" s="46"/>
      <c r="P370" s="46"/>
      <c r="Q370" s="46"/>
      <c r="R370" s="46"/>
      <c r="S370" s="44"/>
      <c r="T370" s="46"/>
      <c r="U370" s="44"/>
      <c r="V370" s="47"/>
      <c r="W370" s="45"/>
      <c r="X370" s="41"/>
      <c r="Y370" s="9"/>
      <c r="Z370" s="9"/>
      <c r="AA370" s="9"/>
      <c r="AB370" s="9"/>
    </row>
    <row r="371" spans="1:28" s="9" customFormat="1" ht="116.25" customHeight="1">
      <c r="A371" s="49">
        <v>32</v>
      </c>
      <c r="B371" s="50" t="s">
        <v>208</v>
      </c>
      <c r="C371" s="51" t="s">
        <v>133</v>
      </c>
      <c r="D371" s="51" t="s">
        <v>263</v>
      </c>
      <c r="E371" s="52">
        <v>1</v>
      </c>
      <c r="F371" s="53">
        <v>110</v>
      </c>
      <c r="G371" s="54" t="s">
        <v>678</v>
      </c>
      <c r="H371" s="54" t="s">
        <v>678</v>
      </c>
      <c r="I371" s="86">
        <v>20063211001458</v>
      </c>
      <c r="J371" s="55" t="s">
        <v>150</v>
      </c>
      <c r="K371" s="55" t="s">
        <v>286</v>
      </c>
      <c r="L371" s="55" t="s">
        <v>927</v>
      </c>
      <c r="M371" s="55" t="s">
        <v>554</v>
      </c>
      <c r="N371" s="55" t="s">
        <v>314</v>
      </c>
      <c r="O371" s="56">
        <v>15040147</v>
      </c>
      <c r="P371" s="56">
        <v>3316462</v>
      </c>
      <c r="Q371" s="56">
        <v>154596</v>
      </c>
      <c r="R371" s="56">
        <v>3813009</v>
      </c>
      <c r="S371" s="57" t="s">
        <v>1914</v>
      </c>
      <c r="T371" s="56">
        <v>14698196</v>
      </c>
      <c r="U371" s="58" t="s">
        <v>315</v>
      </c>
      <c r="V371" s="59" t="s">
        <v>1361</v>
      </c>
      <c r="W371" s="60">
        <f>IF(OR(LEFT(I371)="7",LEFT(I371,1)="8"),VALUE(RIGHT(I371,3)),VALUE(RIGHT(I371,4)))</f>
        <v>1458</v>
      </c>
    </row>
    <row r="372" spans="1:28" s="34" customFormat="1" ht="20.25" customHeight="1" outlineLevel="3">
      <c r="A372" s="61"/>
      <c r="B372" s="99" t="s">
        <v>440</v>
      </c>
      <c r="C372" s="100"/>
      <c r="D372" s="100"/>
      <c r="E372" s="62">
        <f>SUBTOTAL(9,E373:E376)</f>
        <v>2</v>
      </c>
      <c r="F372" s="63"/>
      <c r="G372" s="63"/>
      <c r="H372" s="63"/>
      <c r="I372" s="87"/>
      <c r="J372" s="63"/>
      <c r="K372" s="63"/>
      <c r="L372" s="63"/>
      <c r="M372" s="63"/>
      <c r="N372" s="63"/>
      <c r="O372" s="64"/>
      <c r="P372" s="65"/>
      <c r="Q372" s="65"/>
      <c r="R372" s="65"/>
      <c r="S372" s="63"/>
      <c r="T372" s="65"/>
      <c r="U372" s="63"/>
      <c r="V372" s="66"/>
      <c r="W372" s="67"/>
      <c r="X372" s="9"/>
      <c r="Y372" s="9"/>
    </row>
    <row r="373" spans="1:28" s="41" customFormat="1" ht="20.25" customHeight="1" outlineLevel="1">
      <c r="A373" s="35"/>
      <c r="B373" s="97" t="s">
        <v>899</v>
      </c>
      <c r="C373" s="98" t="s">
        <v>897</v>
      </c>
      <c r="D373" s="98"/>
      <c r="E373" s="36">
        <f>SUBTOTAL(9,E375:E376)</f>
        <v>2</v>
      </c>
      <c r="F373" s="37"/>
      <c r="G373" s="37"/>
      <c r="H373" s="37"/>
      <c r="I373" s="84"/>
      <c r="J373" s="37"/>
      <c r="K373" s="37"/>
      <c r="L373" s="37"/>
      <c r="M373" s="37"/>
      <c r="N373" s="37"/>
      <c r="O373" s="39"/>
      <c r="P373" s="39"/>
      <c r="Q373" s="39"/>
      <c r="R373" s="39"/>
      <c r="S373" s="37"/>
      <c r="T373" s="39"/>
      <c r="U373" s="37"/>
      <c r="V373" s="40"/>
      <c r="W373" s="38"/>
      <c r="X373" s="34"/>
      <c r="Y373" s="9"/>
    </row>
    <row r="374" spans="1:28" s="48" customFormat="1" ht="20.25" customHeight="1" outlineLevel="2">
      <c r="A374" s="42"/>
      <c r="B374" s="91" t="s">
        <v>1182</v>
      </c>
      <c r="C374" s="92"/>
      <c r="D374" s="92"/>
      <c r="E374" s="43">
        <f>SUBTOTAL(9,E375:E376)</f>
        <v>2</v>
      </c>
      <c r="F374" s="44"/>
      <c r="G374" s="44"/>
      <c r="H374" s="44"/>
      <c r="I374" s="85"/>
      <c r="J374" s="44"/>
      <c r="K374" s="44"/>
      <c r="L374" s="44"/>
      <c r="M374" s="44"/>
      <c r="N374" s="44"/>
      <c r="O374" s="46"/>
      <c r="P374" s="46"/>
      <c r="Q374" s="46"/>
      <c r="R374" s="46"/>
      <c r="S374" s="44"/>
      <c r="T374" s="46"/>
      <c r="U374" s="44"/>
      <c r="V374" s="47"/>
      <c r="W374" s="45"/>
      <c r="X374" s="41"/>
      <c r="Y374" s="9"/>
    </row>
    <row r="375" spans="1:28" s="9" customFormat="1" ht="147" customHeight="1">
      <c r="A375" s="49">
        <v>36</v>
      </c>
      <c r="B375" s="50" t="s">
        <v>440</v>
      </c>
      <c r="C375" s="51" t="s">
        <v>133</v>
      </c>
      <c r="D375" s="51" t="s">
        <v>263</v>
      </c>
      <c r="E375" s="52">
        <v>1</v>
      </c>
      <c r="F375" s="53">
        <v>410</v>
      </c>
      <c r="G375" s="54" t="s">
        <v>154</v>
      </c>
      <c r="H375" s="54" t="s">
        <v>695</v>
      </c>
      <c r="I375" s="86">
        <v>20073641001476</v>
      </c>
      <c r="J375" s="55" t="s">
        <v>441</v>
      </c>
      <c r="K375" s="55" t="s">
        <v>1177</v>
      </c>
      <c r="L375" s="55" t="s">
        <v>312</v>
      </c>
      <c r="M375" s="55" t="s">
        <v>892</v>
      </c>
      <c r="N375" s="55" t="s">
        <v>314</v>
      </c>
      <c r="O375" s="56">
        <v>59405825.979999997</v>
      </c>
      <c r="P375" s="56">
        <v>0</v>
      </c>
      <c r="Q375" s="56">
        <v>1356443.32</v>
      </c>
      <c r="R375" s="56">
        <v>229506.7</v>
      </c>
      <c r="S375" s="57" t="s">
        <v>1915</v>
      </c>
      <c r="T375" s="56">
        <v>60532762.600000001</v>
      </c>
      <c r="U375" s="58" t="s">
        <v>893</v>
      </c>
      <c r="V375" s="59" t="s">
        <v>1362</v>
      </c>
      <c r="W375" s="60">
        <f>IF(OR(LEFT(I375)="7",LEFT(I375,1)="8"),VALUE(RIGHT(I375,3)),VALUE(RIGHT(I375,4)))</f>
        <v>1476</v>
      </c>
    </row>
    <row r="376" spans="1:28" s="9" customFormat="1" ht="132.75" customHeight="1">
      <c r="A376" s="49">
        <v>36</v>
      </c>
      <c r="B376" s="50" t="s">
        <v>440</v>
      </c>
      <c r="C376" s="51" t="s">
        <v>133</v>
      </c>
      <c r="D376" s="51" t="s">
        <v>263</v>
      </c>
      <c r="E376" s="52">
        <v>1</v>
      </c>
      <c r="F376" s="53">
        <v>410</v>
      </c>
      <c r="G376" s="54" t="s">
        <v>154</v>
      </c>
      <c r="H376" s="54" t="s">
        <v>695</v>
      </c>
      <c r="I376" s="86">
        <v>20073641001477</v>
      </c>
      <c r="J376" s="55" t="s">
        <v>255</v>
      </c>
      <c r="K376" s="55" t="s">
        <v>256</v>
      </c>
      <c r="L376" s="55" t="s">
        <v>312</v>
      </c>
      <c r="M376" s="55" t="s">
        <v>892</v>
      </c>
      <c r="N376" s="55" t="s">
        <v>314</v>
      </c>
      <c r="O376" s="56">
        <v>3205472661.46</v>
      </c>
      <c r="P376" s="56">
        <v>2000000000</v>
      </c>
      <c r="Q376" s="56">
        <v>96567409.540000007</v>
      </c>
      <c r="R376" s="56">
        <v>1252772990.03</v>
      </c>
      <c r="S376" s="57" t="s">
        <v>1916</v>
      </c>
      <c r="T376" s="56">
        <v>4049267080.9699998</v>
      </c>
      <c r="U376" s="58" t="s">
        <v>893</v>
      </c>
      <c r="V376" s="59" t="s">
        <v>1363</v>
      </c>
      <c r="W376" s="60">
        <f>IF(OR(LEFT(I376)="7",LEFT(I376,1)="8"),VALUE(RIGHT(I376,3)),VALUE(RIGHT(I376,4)))</f>
        <v>1477</v>
      </c>
    </row>
    <row r="377" spans="1:28" s="34" customFormat="1" ht="28.5" customHeight="1" outlineLevel="3">
      <c r="A377" s="61"/>
      <c r="B377" s="99" t="s">
        <v>81</v>
      </c>
      <c r="C377" s="100"/>
      <c r="D377" s="100"/>
      <c r="E377" s="62">
        <f>SUBTOTAL(9,E380:E470)</f>
        <v>88</v>
      </c>
      <c r="F377" s="63"/>
      <c r="G377" s="63"/>
      <c r="H377" s="63"/>
      <c r="I377" s="87"/>
      <c r="J377" s="63"/>
      <c r="K377" s="63"/>
      <c r="L377" s="63"/>
      <c r="M377" s="63"/>
      <c r="N377" s="63"/>
      <c r="O377" s="64"/>
      <c r="P377" s="65"/>
      <c r="Q377" s="65"/>
      <c r="R377" s="65"/>
      <c r="S377" s="63"/>
      <c r="T377" s="65"/>
      <c r="U377" s="63"/>
      <c r="V377" s="66"/>
      <c r="W377" s="67"/>
      <c r="X377" s="9"/>
      <c r="Y377" s="9"/>
      <c r="Z377" s="9"/>
      <c r="AA377" s="9"/>
      <c r="AB377" s="9"/>
    </row>
    <row r="378" spans="1:28" s="41" customFormat="1" ht="20.25" customHeight="1" outlineLevel="1">
      <c r="A378" s="35"/>
      <c r="B378" s="97" t="s">
        <v>899</v>
      </c>
      <c r="C378" s="98" t="s">
        <v>897</v>
      </c>
      <c r="D378" s="98"/>
      <c r="E378" s="36">
        <f>SUBTOTAL(9,E380:E470)</f>
        <v>88</v>
      </c>
      <c r="F378" s="37"/>
      <c r="G378" s="37"/>
      <c r="H378" s="37"/>
      <c r="I378" s="84"/>
      <c r="J378" s="37"/>
      <c r="K378" s="37"/>
      <c r="L378" s="37"/>
      <c r="M378" s="37"/>
      <c r="N378" s="37"/>
      <c r="O378" s="39"/>
      <c r="P378" s="39"/>
      <c r="Q378" s="39"/>
      <c r="R378" s="39"/>
      <c r="S378" s="37"/>
      <c r="T378" s="39"/>
      <c r="U378" s="37"/>
      <c r="V378" s="40"/>
      <c r="W378" s="38"/>
      <c r="X378" s="34"/>
      <c r="Y378" s="9"/>
      <c r="Z378" s="9"/>
      <c r="AA378" s="9"/>
      <c r="AB378" s="9"/>
    </row>
    <row r="379" spans="1:28" s="48" customFormat="1" ht="20.25" customHeight="1" outlineLevel="2">
      <c r="A379" s="42"/>
      <c r="B379" s="91" t="s">
        <v>383</v>
      </c>
      <c r="C379" s="92"/>
      <c r="D379" s="92"/>
      <c r="E379" s="43">
        <f>SUBTOTAL(9,E380:E432)</f>
        <v>53</v>
      </c>
      <c r="F379" s="44"/>
      <c r="G379" s="44"/>
      <c r="H379" s="44"/>
      <c r="I379" s="85"/>
      <c r="J379" s="44"/>
      <c r="K379" s="44"/>
      <c r="L379" s="44"/>
      <c r="M379" s="44"/>
      <c r="N379" s="44"/>
      <c r="O379" s="46"/>
      <c r="P379" s="46"/>
      <c r="Q379" s="46"/>
      <c r="R379" s="46"/>
      <c r="S379" s="44"/>
      <c r="T379" s="46"/>
      <c r="U379" s="44"/>
      <c r="V379" s="47"/>
      <c r="W379" s="45"/>
      <c r="X379" s="41"/>
      <c r="Y379" s="9"/>
      <c r="Z379" s="9"/>
      <c r="AA379" s="9"/>
      <c r="AB379" s="9"/>
    </row>
    <row r="380" spans="1:28" s="9" customFormat="1" ht="84.75" customHeight="1">
      <c r="A380" s="49">
        <v>38</v>
      </c>
      <c r="B380" s="50" t="s">
        <v>81</v>
      </c>
      <c r="C380" s="51" t="s">
        <v>133</v>
      </c>
      <c r="D380" s="51" t="s">
        <v>263</v>
      </c>
      <c r="E380" s="52">
        <v>1</v>
      </c>
      <c r="F380" s="53" t="s">
        <v>580</v>
      </c>
      <c r="G380" s="54" t="s">
        <v>581</v>
      </c>
      <c r="H380" s="54" t="s">
        <v>581</v>
      </c>
      <c r="I380" s="86" t="s">
        <v>582</v>
      </c>
      <c r="J380" s="55" t="s">
        <v>583</v>
      </c>
      <c r="K380" s="55" t="s">
        <v>109</v>
      </c>
      <c r="L380" s="55" t="s">
        <v>927</v>
      </c>
      <c r="M380" s="55" t="s">
        <v>525</v>
      </c>
      <c r="N380" s="55" t="s">
        <v>885</v>
      </c>
      <c r="O380" s="56">
        <v>6748126.6699999999</v>
      </c>
      <c r="P380" s="56">
        <v>1500000</v>
      </c>
      <c r="Q380" s="56">
        <v>70552.100000000006</v>
      </c>
      <c r="R380" s="56">
        <v>204958.52</v>
      </c>
      <c r="S380" s="57" t="s">
        <v>1917</v>
      </c>
      <c r="T380" s="56">
        <v>8113720.25</v>
      </c>
      <c r="U380" s="58" t="s">
        <v>315</v>
      </c>
      <c r="V380" s="59" t="s">
        <v>1364</v>
      </c>
      <c r="W380" s="60">
        <f t="shared" ref="W380:W411" si="14">IF(OR(LEFT(I380)="7",LEFT(I380,1)="8"),VALUE(RIGHT(I380,3)),VALUE(RIGHT(I380,4)))</f>
        <v>1103</v>
      </c>
    </row>
    <row r="381" spans="1:28" s="9" customFormat="1" ht="81.75" customHeight="1">
      <c r="A381" s="49">
        <v>38</v>
      </c>
      <c r="B381" s="50" t="s">
        <v>81</v>
      </c>
      <c r="C381" s="51" t="s">
        <v>133</v>
      </c>
      <c r="D381" s="51" t="s">
        <v>263</v>
      </c>
      <c r="E381" s="52">
        <v>1</v>
      </c>
      <c r="F381" s="53" t="s">
        <v>580</v>
      </c>
      <c r="G381" s="54" t="s">
        <v>581</v>
      </c>
      <c r="H381" s="54" t="s">
        <v>581</v>
      </c>
      <c r="I381" s="86" t="s">
        <v>794</v>
      </c>
      <c r="J381" s="55" t="s">
        <v>795</v>
      </c>
      <c r="K381" s="55" t="s">
        <v>1183</v>
      </c>
      <c r="L381" s="55" t="s">
        <v>927</v>
      </c>
      <c r="M381" s="55" t="s">
        <v>796</v>
      </c>
      <c r="N381" s="55" t="s">
        <v>1032</v>
      </c>
      <c r="O381" s="56">
        <v>2774831.23</v>
      </c>
      <c r="P381" s="56">
        <v>0</v>
      </c>
      <c r="Q381" s="56">
        <v>53238.3</v>
      </c>
      <c r="R381" s="56">
        <v>8500</v>
      </c>
      <c r="S381" s="57" t="s">
        <v>1918</v>
      </c>
      <c r="T381" s="56">
        <v>2819569.53</v>
      </c>
      <c r="U381" s="58" t="s">
        <v>315</v>
      </c>
      <c r="V381" s="59" t="s">
        <v>1365</v>
      </c>
      <c r="W381" s="60">
        <f t="shared" si="14"/>
        <v>1491</v>
      </c>
    </row>
    <row r="382" spans="1:28" s="9" customFormat="1" ht="114.75" customHeight="1">
      <c r="A382" s="49">
        <v>38</v>
      </c>
      <c r="B382" s="50" t="s">
        <v>81</v>
      </c>
      <c r="C382" s="51" t="s">
        <v>133</v>
      </c>
      <c r="D382" s="51" t="s">
        <v>263</v>
      </c>
      <c r="E382" s="52">
        <v>1</v>
      </c>
      <c r="F382" s="53" t="s">
        <v>110</v>
      </c>
      <c r="G382" s="54" t="s">
        <v>111</v>
      </c>
      <c r="H382" s="54" t="s">
        <v>111</v>
      </c>
      <c r="I382" s="86" t="s">
        <v>112</v>
      </c>
      <c r="J382" s="55" t="s">
        <v>427</v>
      </c>
      <c r="K382" s="55" t="s">
        <v>1184</v>
      </c>
      <c r="L382" s="55" t="s">
        <v>927</v>
      </c>
      <c r="M382" s="55" t="s">
        <v>525</v>
      </c>
      <c r="N382" s="55" t="s">
        <v>314</v>
      </c>
      <c r="O382" s="56">
        <v>8217149.7599999998</v>
      </c>
      <c r="P382" s="56">
        <v>42481037.270000003</v>
      </c>
      <c r="Q382" s="56">
        <v>805248.03</v>
      </c>
      <c r="R382" s="56">
        <v>15074331.02</v>
      </c>
      <c r="S382" s="57" t="s">
        <v>1919</v>
      </c>
      <c r="T382" s="56">
        <v>36429104.039999999</v>
      </c>
      <c r="U382" s="58" t="s">
        <v>315</v>
      </c>
      <c r="V382" s="59" t="s">
        <v>1366</v>
      </c>
      <c r="W382" s="60">
        <f t="shared" si="14"/>
        <v>1116</v>
      </c>
    </row>
    <row r="383" spans="1:28" s="9" customFormat="1" ht="186.75" customHeight="1">
      <c r="A383" s="49">
        <v>38</v>
      </c>
      <c r="B383" s="50" t="s">
        <v>81</v>
      </c>
      <c r="C383" s="51" t="s">
        <v>133</v>
      </c>
      <c r="D383" s="51" t="s">
        <v>263</v>
      </c>
      <c r="E383" s="52">
        <v>1</v>
      </c>
      <c r="F383" s="53" t="s">
        <v>935</v>
      </c>
      <c r="G383" s="54" t="s">
        <v>936</v>
      </c>
      <c r="H383" s="54" t="s">
        <v>936</v>
      </c>
      <c r="I383" s="86" t="s">
        <v>939</v>
      </c>
      <c r="J383" s="55" t="s">
        <v>940</v>
      </c>
      <c r="K383" s="55" t="s">
        <v>941</v>
      </c>
      <c r="L383" s="55" t="s">
        <v>927</v>
      </c>
      <c r="M383" s="55" t="s">
        <v>1105</v>
      </c>
      <c r="N383" s="55" t="s">
        <v>467</v>
      </c>
      <c r="O383" s="56">
        <v>4054464.3</v>
      </c>
      <c r="P383" s="56">
        <v>0</v>
      </c>
      <c r="Q383" s="56">
        <v>74272.649999999994</v>
      </c>
      <c r="R383" s="56">
        <v>20692.12</v>
      </c>
      <c r="S383" s="57" t="s">
        <v>1920</v>
      </c>
      <c r="T383" s="56">
        <v>4108044.83</v>
      </c>
      <c r="U383" s="58" t="s">
        <v>893</v>
      </c>
      <c r="V383" s="59" t="s">
        <v>1507</v>
      </c>
      <c r="W383" s="60">
        <f t="shared" si="14"/>
        <v>1371</v>
      </c>
    </row>
    <row r="384" spans="1:28" s="9" customFormat="1" ht="105" customHeight="1">
      <c r="A384" s="49">
        <v>38</v>
      </c>
      <c r="B384" s="50" t="s">
        <v>81</v>
      </c>
      <c r="C384" s="51" t="s">
        <v>133</v>
      </c>
      <c r="D384" s="51" t="s">
        <v>263</v>
      </c>
      <c r="E384" s="52">
        <v>1</v>
      </c>
      <c r="F384" s="53" t="s">
        <v>935</v>
      </c>
      <c r="G384" s="54" t="s">
        <v>1442</v>
      </c>
      <c r="H384" s="54" t="s">
        <v>1508</v>
      </c>
      <c r="I384" s="86" t="s">
        <v>937</v>
      </c>
      <c r="J384" s="55" t="s">
        <v>938</v>
      </c>
      <c r="K384" s="55" t="s">
        <v>1509</v>
      </c>
      <c r="L384" s="55" t="s">
        <v>927</v>
      </c>
      <c r="M384" s="55" t="s">
        <v>525</v>
      </c>
      <c r="N384" s="55" t="s">
        <v>880</v>
      </c>
      <c r="O384" s="56">
        <v>8625001.4700000007</v>
      </c>
      <c r="P384" s="56">
        <v>0</v>
      </c>
      <c r="Q384" s="56">
        <v>199619.72</v>
      </c>
      <c r="R384" s="56">
        <v>20880</v>
      </c>
      <c r="S384" s="57" t="s">
        <v>1921</v>
      </c>
      <c r="T384" s="56">
        <v>8803741.1899999995</v>
      </c>
      <c r="U384" s="58" t="s">
        <v>893</v>
      </c>
      <c r="V384" s="59" t="s">
        <v>1510</v>
      </c>
      <c r="W384" s="60">
        <f t="shared" si="14"/>
        <v>1111</v>
      </c>
    </row>
    <row r="385" spans="1:23" s="9" customFormat="1" ht="99.75" customHeight="1">
      <c r="A385" s="49">
        <v>38</v>
      </c>
      <c r="B385" s="50" t="s">
        <v>81</v>
      </c>
      <c r="C385" s="51" t="s">
        <v>133</v>
      </c>
      <c r="D385" s="51" t="s">
        <v>263</v>
      </c>
      <c r="E385" s="52">
        <v>1</v>
      </c>
      <c r="F385" s="53" t="s">
        <v>942</v>
      </c>
      <c r="G385" s="54" t="s">
        <v>943</v>
      </c>
      <c r="H385" s="54" t="s">
        <v>943</v>
      </c>
      <c r="I385" s="86" t="s">
        <v>944</v>
      </c>
      <c r="J385" s="55" t="s">
        <v>945</v>
      </c>
      <c r="K385" s="55" t="s">
        <v>102</v>
      </c>
      <c r="L385" s="55" t="s">
        <v>927</v>
      </c>
      <c r="M385" s="55" t="s">
        <v>525</v>
      </c>
      <c r="N385" s="55" t="s">
        <v>314</v>
      </c>
      <c r="O385" s="56">
        <v>40401548</v>
      </c>
      <c r="P385" s="56">
        <v>0</v>
      </c>
      <c r="Q385" s="56">
        <v>800787</v>
      </c>
      <c r="R385" s="56">
        <v>9960419</v>
      </c>
      <c r="S385" s="57" t="s">
        <v>1922</v>
      </c>
      <c r="T385" s="56">
        <v>31241916</v>
      </c>
      <c r="U385" s="58" t="s">
        <v>893</v>
      </c>
      <c r="V385" s="59" t="s">
        <v>1511</v>
      </c>
      <c r="W385" s="60">
        <f t="shared" si="14"/>
        <v>1125</v>
      </c>
    </row>
    <row r="386" spans="1:23" s="9" customFormat="1" ht="144.75" customHeight="1">
      <c r="A386" s="49">
        <v>38</v>
      </c>
      <c r="B386" s="50" t="s">
        <v>81</v>
      </c>
      <c r="C386" s="51" t="s">
        <v>133</v>
      </c>
      <c r="D386" s="51" t="s">
        <v>263</v>
      </c>
      <c r="E386" s="52">
        <v>1</v>
      </c>
      <c r="F386" s="53" t="s">
        <v>103</v>
      </c>
      <c r="G386" s="54" t="s">
        <v>696</v>
      </c>
      <c r="H386" s="54" t="s">
        <v>696</v>
      </c>
      <c r="I386" s="86" t="s">
        <v>697</v>
      </c>
      <c r="J386" s="55" t="s">
        <v>734</v>
      </c>
      <c r="K386" s="55" t="s">
        <v>535</v>
      </c>
      <c r="L386" s="55" t="s">
        <v>927</v>
      </c>
      <c r="M386" s="55" t="s">
        <v>525</v>
      </c>
      <c r="N386" s="55" t="s">
        <v>314</v>
      </c>
      <c r="O386" s="56">
        <v>4017418.5</v>
      </c>
      <c r="P386" s="56">
        <v>75348.84</v>
      </c>
      <c r="Q386" s="56">
        <v>0</v>
      </c>
      <c r="R386" s="56">
        <v>1423028.74</v>
      </c>
      <c r="S386" s="57" t="s">
        <v>1923</v>
      </c>
      <c r="T386" s="56">
        <v>2649175.4</v>
      </c>
      <c r="U386" s="58" t="s">
        <v>893</v>
      </c>
      <c r="V386" s="59" t="s">
        <v>1512</v>
      </c>
      <c r="W386" s="60">
        <f t="shared" si="14"/>
        <v>1112</v>
      </c>
    </row>
    <row r="387" spans="1:23" s="9" customFormat="1" ht="107.25" customHeight="1">
      <c r="A387" s="49">
        <v>38</v>
      </c>
      <c r="B387" s="50" t="s">
        <v>81</v>
      </c>
      <c r="C387" s="51" t="s">
        <v>133</v>
      </c>
      <c r="D387" s="51" t="s">
        <v>263</v>
      </c>
      <c r="E387" s="52">
        <v>1</v>
      </c>
      <c r="F387" s="53" t="s">
        <v>161</v>
      </c>
      <c r="G387" s="54" t="s">
        <v>162</v>
      </c>
      <c r="H387" s="54" t="s">
        <v>162</v>
      </c>
      <c r="I387" s="86" t="s">
        <v>163</v>
      </c>
      <c r="J387" s="55" t="s">
        <v>164</v>
      </c>
      <c r="K387" s="55" t="s">
        <v>536</v>
      </c>
      <c r="L387" s="55" t="s">
        <v>927</v>
      </c>
      <c r="M387" s="55" t="s">
        <v>525</v>
      </c>
      <c r="N387" s="55" t="s">
        <v>314</v>
      </c>
      <c r="O387" s="56">
        <v>26740814.109999999</v>
      </c>
      <c r="P387" s="56">
        <v>10403771.289999999</v>
      </c>
      <c r="Q387" s="56">
        <v>895541.05</v>
      </c>
      <c r="R387" s="56">
        <v>5910094.5800000001</v>
      </c>
      <c r="S387" s="57" t="s">
        <v>1924</v>
      </c>
      <c r="T387" s="56">
        <v>32130031.870000001</v>
      </c>
      <c r="U387" s="58" t="s">
        <v>893</v>
      </c>
      <c r="V387" s="59" t="s">
        <v>1513</v>
      </c>
      <c r="W387" s="60">
        <f t="shared" si="14"/>
        <v>1044</v>
      </c>
    </row>
    <row r="388" spans="1:23" s="9" customFormat="1" ht="132.75" customHeight="1">
      <c r="A388" s="49">
        <v>38</v>
      </c>
      <c r="B388" s="50" t="s">
        <v>81</v>
      </c>
      <c r="C388" s="51" t="s">
        <v>133</v>
      </c>
      <c r="D388" s="51" t="s">
        <v>263</v>
      </c>
      <c r="E388" s="52">
        <v>1</v>
      </c>
      <c r="F388" s="53" t="s">
        <v>161</v>
      </c>
      <c r="G388" s="54" t="s">
        <v>162</v>
      </c>
      <c r="H388" s="54" t="s">
        <v>162</v>
      </c>
      <c r="I388" s="86" t="s">
        <v>698</v>
      </c>
      <c r="J388" s="55" t="s">
        <v>699</v>
      </c>
      <c r="K388" s="55" t="s">
        <v>537</v>
      </c>
      <c r="L388" s="55" t="s">
        <v>927</v>
      </c>
      <c r="M388" s="55" t="s">
        <v>525</v>
      </c>
      <c r="N388" s="55" t="s">
        <v>314</v>
      </c>
      <c r="O388" s="56">
        <v>162542400.93000001</v>
      </c>
      <c r="P388" s="56">
        <v>39311179.509999998</v>
      </c>
      <c r="Q388" s="56">
        <v>7151656.8700000001</v>
      </c>
      <c r="R388" s="56">
        <v>80631099.349999994</v>
      </c>
      <c r="S388" s="57" t="s">
        <v>1925</v>
      </c>
      <c r="T388" s="56">
        <v>128374137.90000001</v>
      </c>
      <c r="U388" s="58" t="s">
        <v>893</v>
      </c>
      <c r="V388" s="59" t="s">
        <v>1926</v>
      </c>
      <c r="W388" s="60">
        <f t="shared" si="14"/>
        <v>1114</v>
      </c>
    </row>
    <row r="389" spans="1:23" s="9" customFormat="1" ht="132.75" customHeight="1">
      <c r="A389" s="49">
        <v>38</v>
      </c>
      <c r="B389" s="50" t="s">
        <v>81</v>
      </c>
      <c r="C389" s="51" t="s">
        <v>133</v>
      </c>
      <c r="D389" s="51" t="s">
        <v>263</v>
      </c>
      <c r="E389" s="52">
        <v>1</v>
      </c>
      <c r="F389" s="53" t="s">
        <v>968</v>
      </c>
      <c r="G389" s="54" t="s">
        <v>969</v>
      </c>
      <c r="H389" s="54" t="s">
        <v>969</v>
      </c>
      <c r="I389" s="86" t="s">
        <v>970</v>
      </c>
      <c r="J389" s="55" t="s">
        <v>971</v>
      </c>
      <c r="K389" s="55" t="s">
        <v>972</v>
      </c>
      <c r="L389" s="55" t="s">
        <v>927</v>
      </c>
      <c r="M389" s="55" t="s">
        <v>1045</v>
      </c>
      <c r="N389" s="55" t="s">
        <v>314</v>
      </c>
      <c r="O389" s="56">
        <v>263242.07</v>
      </c>
      <c r="P389" s="56">
        <v>0</v>
      </c>
      <c r="Q389" s="56">
        <v>5797.91</v>
      </c>
      <c r="R389" s="56">
        <v>6660</v>
      </c>
      <c r="S389" s="57" t="s">
        <v>1927</v>
      </c>
      <c r="T389" s="56">
        <v>262379.98</v>
      </c>
      <c r="U389" s="58" t="s">
        <v>315</v>
      </c>
      <c r="V389" s="59" t="s">
        <v>1928</v>
      </c>
      <c r="W389" s="60">
        <f t="shared" si="14"/>
        <v>1119</v>
      </c>
    </row>
    <row r="390" spans="1:23" s="9" customFormat="1" ht="72" customHeight="1">
      <c r="A390" s="49">
        <v>38</v>
      </c>
      <c r="B390" s="50" t="s">
        <v>81</v>
      </c>
      <c r="C390" s="51" t="s">
        <v>133</v>
      </c>
      <c r="D390" s="51" t="s">
        <v>263</v>
      </c>
      <c r="E390" s="52">
        <v>1</v>
      </c>
      <c r="F390" s="53" t="s">
        <v>973</v>
      </c>
      <c r="G390" s="54" t="s">
        <v>974</v>
      </c>
      <c r="H390" s="54" t="s">
        <v>974</v>
      </c>
      <c r="I390" s="86" t="s">
        <v>975</v>
      </c>
      <c r="J390" s="55" t="s">
        <v>976</v>
      </c>
      <c r="K390" s="55" t="s">
        <v>977</v>
      </c>
      <c r="L390" s="55" t="s">
        <v>927</v>
      </c>
      <c r="M390" s="55" t="s">
        <v>1468</v>
      </c>
      <c r="N390" s="55" t="s">
        <v>885</v>
      </c>
      <c r="O390" s="56">
        <v>1066212.32</v>
      </c>
      <c r="P390" s="56">
        <v>0</v>
      </c>
      <c r="Q390" s="56">
        <v>15594.7</v>
      </c>
      <c r="R390" s="56">
        <v>493651.98</v>
      </c>
      <c r="S390" s="57" t="s">
        <v>1929</v>
      </c>
      <c r="T390" s="56">
        <v>588155.04</v>
      </c>
      <c r="U390" s="58" t="s">
        <v>893</v>
      </c>
      <c r="V390" s="59" t="s">
        <v>1367</v>
      </c>
      <c r="W390" s="60">
        <f t="shared" si="14"/>
        <v>1104</v>
      </c>
    </row>
    <row r="391" spans="1:23" s="9" customFormat="1" ht="70.5" customHeight="1">
      <c r="A391" s="49">
        <v>38</v>
      </c>
      <c r="B391" s="50" t="s">
        <v>81</v>
      </c>
      <c r="C391" s="51" t="s">
        <v>133</v>
      </c>
      <c r="D391" s="51" t="s">
        <v>263</v>
      </c>
      <c r="E391" s="52">
        <v>1</v>
      </c>
      <c r="F391" s="53" t="s">
        <v>973</v>
      </c>
      <c r="G391" s="54" t="s">
        <v>974</v>
      </c>
      <c r="H391" s="54" t="s">
        <v>974</v>
      </c>
      <c r="I391" s="86" t="s">
        <v>978</v>
      </c>
      <c r="J391" s="55" t="s">
        <v>735</v>
      </c>
      <c r="K391" s="55" t="s">
        <v>52</v>
      </c>
      <c r="L391" s="55" t="s">
        <v>927</v>
      </c>
      <c r="M391" s="55" t="s">
        <v>525</v>
      </c>
      <c r="N391" s="55" t="s">
        <v>1032</v>
      </c>
      <c r="O391" s="56">
        <v>3231572.43</v>
      </c>
      <c r="P391" s="56">
        <v>0</v>
      </c>
      <c r="Q391" s="56">
        <v>73454.89</v>
      </c>
      <c r="R391" s="56">
        <v>205755.26</v>
      </c>
      <c r="S391" s="57" t="s">
        <v>1930</v>
      </c>
      <c r="T391" s="56">
        <v>3099272.06</v>
      </c>
      <c r="U391" s="58" t="s">
        <v>893</v>
      </c>
      <c r="V391" s="59" t="s">
        <v>1368</v>
      </c>
      <c r="W391" s="60">
        <f t="shared" si="14"/>
        <v>1388</v>
      </c>
    </row>
    <row r="392" spans="1:23" s="9" customFormat="1" ht="79.5" customHeight="1">
      <c r="A392" s="49">
        <v>38</v>
      </c>
      <c r="B392" s="50" t="s">
        <v>81</v>
      </c>
      <c r="C392" s="51" t="s">
        <v>133</v>
      </c>
      <c r="D392" s="51" t="s">
        <v>263</v>
      </c>
      <c r="E392" s="52">
        <v>1</v>
      </c>
      <c r="F392" s="53" t="s">
        <v>53</v>
      </c>
      <c r="G392" s="54" t="s">
        <v>16</v>
      </c>
      <c r="H392" s="54" t="s">
        <v>16</v>
      </c>
      <c r="I392" s="86" t="s">
        <v>17</v>
      </c>
      <c r="J392" s="55" t="s">
        <v>18</v>
      </c>
      <c r="K392" s="55" t="s">
        <v>19</v>
      </c>
      <c r="L392" s="55" t="s">
        <v>927</v>
      </c>
      <c r="M392" s="55" t="s">
        <v>525</v>
      </c>
      <c r="N392" s="55" t="s">
        <v>314</v>
      </c>
      <c r="O392" s="56">
        <v>6957483.9900000002</v>
      </c>
      <c r="P392" s="56">
        <v>3764333.13</v>
      </c>
      <c r="Q392" s="56">
        <v>111806.78</v>
      </c>
      <c r="R392" s="56">
        <v>8011908.3499999996</v>
      </c>
      <c r="S392" s="57" t="s">
        <v>1931</v>
      </c>
      <c r="T392" s="56">
        <v>2821715.55</v>
      </c>
      <c r="U392" s="58" t="s">
        <v>893</v>
      </c>
      <c r="V392" s="59" t="s">
        <v>1369</v>
      </c>
      <c r="W392" s="60">
        <f t="shared" si="14"/>
        <v>1485</v>
      </c>
    </row>
    <row r="393" spans="1:23" s="9" customFormat="1" ht="69" customHeight="1">
      <c r="A393" s="49">
        <v>38</v>
      </c>
      <c r="B393" s="50" t="s">
        <v>81</v>
      </c>
      <c r="C393" s="51" t="s">
        <v>133</v>
      </c>
      <c r="D393" s="51" t="s">
        <v>263</v>
      </c>
      <c r="E393" s="52">
        <v>1</v>
      </c>
      <c r="F393" s="53" t="s">
        <v>53</v>
      </c>
      <c r="G393" s="54" t="s">
        <v>54</v>
      </c>
      <c r="H393" s="54" t="s">
        <v>54</v>
      </c>
      <c r="I393" s="86" t="s">
        <v>55</v>
      </c>
      <c r="J393" s="55" t="s">
        <v>56</v>
      </c>
      <c r="K393" s="55" t="s">
        <v>57</v>
      </c>
      <c r="L393" s="55" t="s">
        <v>927</v>
      </c>
      <c r="M393" s="55" t="s">
        <v>1105</v>
      </c>
      <c r="N393" s="55" t="s">
        <v>1032</v>
      </c>
      <c r="O393" s="56">
        <v>26128238.949999999</v>
      </c>
      <c r="P393" s="56">
        <v>2064528.14</v>
      </c>
      <c r="Q393" s="56">
        <v>486332.32</v>
      </c>
      <c r="R393" s="56">
        <v>2971311.66</v>
      </c>
      <c r="S393" s="57" t="s">
        <v>1932</v>
      </c>
      <c r="T393" s="56">
        <v>25707787.75</v>
      </c>
      <c r="U393" s="58" t="s">
        <v>893</v>
      </c>
      <c r="V393" s="59" t="s">
        <v>1370</v>
      </c>
      <c r="W393" s="60">
        <f t="shared" si="14"/>
        <v>176</v>
      </c>
    </row>
    <row r="394" spans="1:23" s="9" customFormat="1" ht="106.5" customHeight="1">
      <c r="A394" s="49">
        <v>38</v>
      </c>
      <c r="B394" s="50" t="s">
        <v>81</v>
      </c>
      <c r="C394" s="51" t="s">
        <v>133</v>
      </c>
      <c r="D394" s="51" t="s">
        <v>263</v>
      </c>
      <c r="E394" s="52">
        <v>1</v>
      </c>
      <c r="F394" s="53" t="s">
        <v>58</v>
      </c>
      <c r="G394" s="54" t="s">
        <v>59</v>
      </c>
      <c r="H394" s="54" t="s">
        <v>59</v>
      </c>
      <c r="I394" s="86" t="s">
        <v>60</v>
      </c>
      <c r="J394" s="55" t="s">
        <v>61</v>
      </c>
      <c r="K394" s="55" t="s">
        <v>672</v>
      </c>
      <c r="L394" s="55" t="s">
        <v>927</v>
      </c>
      <c r="M394" s="55" t="s">
        <v>525</v>
      </c>
      <c r="N394" s="55" t="s">
        <v>885</v>
      </c>
      <c r="O394" s="56">
        <v>7452157.5499999998</v>
      </c>
      <c r="P394" s="56">
        <v>545697.13</v>
      </c>
      <c r="Q394" s="56">
        <v>120522.13</v>
      </c>
      <c r="R394" s="56">
        <v>300582.52</v>
      </c>
      <c r="S394" s="57" t="s">
        <v>1933</v>
      </c>
      <c r="T394" s="56">
        <v>7817794.29</v>
      </c>
      <c r="U394" s="58" t="s">
        <v>893</v>
      </c>
      <c r="V394" s="59" t="s">
        <v>1371</v>
      </c>
      <c r="W394" s="60">
        <f t="shared" si="14"/>
        <v>1126</v>
      </c>
    </row>
    <row r="395" spans="1:23" s="9" customFormat="1" ht="69" customHeight="1">
      <c r="A395" s="49">
        <v>38</v>
      </c>
      <c r="B395" s="50" t="s">
        <v>81</v>
      </c>
      <c r="C395" s="51" t="s">
        <v>133</v>
      </c>
      <c r="D395" s="51" t="s">
        <v>263</v>
      </c>
      <c r="E395" s="52">
        <v>1</v>
      </c>
      <c r="F395" s="53" t="s">
        <v>673</v>
      </c>
      <c r="G395" s="54" t="s">
        <v>81</v>
      </c>
      <c r="H395" s="54" t="s">
        <v>81</v>
      </c>
      <c r="I395" s="86">
        <v>700038100146</v>
      </c>
      <c r="J395" s="55" t="s">
        <v>82</v>
      </c>
      <c r="K395" s="55" t="s">
        <v>798</v>
      </c>
      <c r="L395" s="55" t="s">
        <v>312</v>
      </c>
      <c r="M395" s="55" t="s">
        <v>313</v>
      </c>
      <c r="N395" s="55" t="s">
        <v>885</v>
      </c>
      <c r="O395" s="56">
        <v>25537314.539999999</v>
      </c>
      <c r="P395" s="56">
        <v>0</v>
      </c>
      <c r="Q395" s="56">
        <v>585918.13</v>
      </c>
      <c r="R395" s="56">
        <v>48751.96</v>
      </c>
      <c r="S395" s="57" t="s">
        <v>1934</v>
      </c>
      <c r="T395" s="56">
        <v>26074480.710000001</v>
      </c>
      <c r="U395" s="58" t="s">
        <v>893</v>
      </c>
      <c r="V395" s="59" t="e">
        <v>#NAME?</v>
      </c>
      <c r="W395" s="60">
        <f t="shared" si="14"/>
        <v>146</v>
      </c>
    </row>
    <row r="396" spans="1:23" s="9" customFormat="1" ht="206.25" customHeight="1">
      <c r="A396" s="49">
        <v>38</v>
      </c>
      <c r="B396" s="50" t="s">
        <v>81</v>
      </c>
      <c r="C396" s="51" t="s">
        <v>133</v>
      </c>
      <c r="D396" s="51" t="s">
        <v>263</v>
      </c>
      <c r="E396" s="52">
        <v>1</v>
      </c>
      <c r="F396" s="53" t="s">
        <v>673</v>
      </c>
      <c r="G396" s="54" t="s">
        <v>81</v>
      </c>
      <c r="H396" s="54" t="s">
        <v>81</v>
      </c>
      <c r="I396" s="86">
        <v>20013810001201</v>
      </c>
      <c r="J396" s="55" t="s">
        <v>1165</v>
      </c>
      <c r="K396" s="55" t="s">
        <v>1166</v>
      </c>
      <c r="L396" s="55" t="s">
        <v>927</v>
      </c>
      <c r="M396" s="55" t="s">
        <v>525</v>
      </c>
      <c r="N396" s="55" t="s">
        <v>885</v>
      </c>
      <c r="O396" s="56">
        <v>31337034.52</v>
      </c>
      <c r="P396" s="56">
        <v>5860000</v>
      </c>
      <c r="Q396" s="56">
        <v>625931.48</v>
      </c>
      <c r="R396" s="56">
        <v>7002076.5800000001</v>
      </c>
      <c r="S396" s="57" t="s">
        <v>1935</v>
      </c>
      <c r="T396" s="56">
        <v>30820889.420000002</v>
      </c>
      <c r="U396" s="58" t="s">
        <v>893</v>
      </c>
      <c r="V396" s="59" t="s">
        <v>1514</v>
      </c>
      <c r="W396" s="60">
        <f t="shared" si="14"/>
        <v>1201</v>
      </c>
    </row>
    <row r="397" spans="1:23" s="9" customFormat="1" ht="86.25" customHeight="1">
      <c r="A397" s="49">
        <v>38</v>
      </c>
      <c r="B397" s="50" t="s">
        <v>81</v>
      </c>
      <c r="C397" s="51" t="s">
        <v>133</v>
      </c>
      <c r="D397" s="51" t="s">
        <v>263</v>
      </c>
      <c r="E397" s="52">
        <v>1</v>
      </c>
      <c r="F397" s="53" t="s">
        <v>673</v>
      </c>
      <c r="G397" s="54" t="s">
        <v>81</v>
      </c>
      <c r="H397" s="54" t="s">
        <v>81</v>
      </c>
      <c r="I397" s="86">
        <v>20023810001256</v>
      </c>
      <c r="J397" s="55" t="s">
        <v>288</v>
      </c>
      <c r="K397" s="55" t="s">
        <v>1185</v>
      </c>
      <c r="L397" s="55" t="s">
        <v>312</v>
      </c>
      <c r="M397" s="55" t="s">
        <v>313</v>
      </c>
      <c r="N397" s="55" t="s">
        <v>885</v>
      </c>
      <c r="O397" s="56">
        <v>280571090.35000002</v>
      </c>
      <c r="P397" s="56">
        <v>163942205.56999999</v>
      </c>
      <c r="Q397" s="56">
        <v>8528323.4800000004</v>
      </c>
      <c r="R397" s="56">
        <v>41381431.82</v>
      </c>
      <c r="S397" s="57" t="s">
        <v>1936</v>
      </c>
      <c r="T397" s="56">
        <v>411660187.57999998</v>
      </c>
      <c r="U397" s="58" t="s">
        <v>893</v>
      </c>
      <c r="V397" s="59" t="s">
        <v>1937</v>
      </c>
      <c r="W397" s="60">
        <f t="shared" si="14"/>
        <v>1256</v>
      </c>
    </row>
    <row r="398" spans="1:23" s="9" customFormat="1" ht="70.5" customHeight="1">
      <c r="A398" s="49">
        <v>38</v>
      </c>
      <c r="B398" s="50" t="s">
        <v>81</v>
      </c>
      <c r="C398" s="51" t="s">
        <v>133</v>
      </c>
      <c r="D398" s="51" t="s">
        <v>263</v>
      </c>
      <c r="E398" s="52">
        <v>1</v>
      </c>
      <c r="F398" s="53" t="s">
        <v>673</v>
      </c>
      <c r="G398" s="54" t="s">
        <v>81</v>
      </c>
      <c r="H398" s="54" t="s">
        <v>81</v>
      </c>
      <c r="I398" s="86">
        <v>20023810001257</v>
      </c>
      <c r="J398" s="55" t="s">
        <v>115</v>
      </c>
      <c r="K398" s="55" t="s">
        <v>116</v>
      </c>
      <c r="L398" s="55" t="s">
        <v>312</v>
      </c>
      <c r="M398" s="55" t="s">
        <v>313</v>
      </c>
      <c r="N398" s="55" t="s">
        <v>885</v>
      </c>
      <c r="O398" s="56">
        <v>47431695.640000001</v>
      </c>
      <c r="P398" s="56">
        <v>0</v>
      </c>
      <c r="Q398" s="56">
        <v>983698.43</v>
      </c>
      <c r="R398" s="56">
        <v>8251978.6399999997</v>
      </c>
      <c r="S398" s="57" t="s">
        <v>1938</v>
      </c>
      <c r="T398" s="56">
        <v>40163415.43</v>
      </c>
      <c r="U398" s="58" t="s">
        <v>893</v>
      </c>
      <c r="V398" s="59" t="s">
        <v>1372</v>
      </c>
      <c r="W398" s="60">
        <f t="shared" si="14"/>
        <v>1257</v>
      </c>
    </row>
    <row r="399" spans="1:23" s="9" customFormat="1" ht="71.25" customHeight="1">
      <c r="A399" s="49">
        <v>38</v>
      </c>
      <c r="B399" s="50" t="s">
        <v>81</v>
      </c>
      <c r="C399" s="51" t="s">
        <v>133</v>
      </c>
      <c r="D399" s="51" t="s">
        <v>263</v>
      </c>
      <c r="E399" s="52">
        <v>1</v>
      </c>
      <c r="F399" s="53" t="s">
        <v>673</v>
      </c>
      <c r="G399" s="54" t="s">
        <v>81</v>
      </c>
      <c r="H399" s="54" t="s">
        <v>81</v>
      </c>
      <c r="I399" s="86">
        <v>20023810001258</v>
      </c>
      <c r="J399" s="55" t="s">
        <v>117</v>
      </c>
      <c r="K399" s="55" t="s">
        <v>118</v>
      </c>
      <c r="L399" s="55" t="s">
        <v>312</v>
      </c>
      <c r="M399" s="55" t="s">
        <v>313</v>
      </c>
      <c r="N399" s="55" t="s">
        <v>885</v>
      </c>
      <c r="O399" s="56">
        <v>83428923.030000001</v>
      </c>
      <c r="P399" s="56">
        <v>30270271.75</v>
      </c>
      <c r="Q399" s="56">
        <v>1689826.95</v>
      </c>
      <c r="R399" s="56">
        <v>23178540.780000001</v>
      </c>
      <c r="S399" s="57" t="s">
        <v>1939</v>
      </c>
      <c r="T399" s="56">
        <v>92210480.950000003</v>
      </c>
      <c r="U399" s="58" t="s">
        <v>893</v>
      </c>
      <c r="V399" s="59" t="s">
        <v>1373</v>
      </c>
      <c r="W399" s="60">
        <f t="shared" si="14"/>
        <v>1258</v>
      </c>
    </row>
    <row r="400" spans="1:23" s="9" customFormat="1" ht="74.25" customHeight="1">
      <c r="A400" s="49">
        <v>38</v>
      </c>
      <c r="B400" s="50" t="s">
        <v>81</v>
      </c>
      <c r="C400" s="51" t="s">
        <v>133</v>
      </c>
      <c r="D400" s="51" t="s">
        <v>263</v>
      </c>
      <c r="E400" s="52">
        <v>1</v>
      </c>
      <c r="F400" s="53" t="s">
        <v>673</v>
      </c>
      <c r="G400" s="54" t="s">
        <v>81</v>
      </c>
      <c r="H400" s="54" t="s">
        <v>81</v>
      </c>
      <c r="I400" s="86">
        <v>20023810001259</v>
      </c>
      <c r="J400" s="55" t="s">
        <v>1076</v>
      </c>
      <c r="K400" s="55" t="s">
        <v>119</v>
      </c>
      <c r="L400" s="55" t="s">
        <v>312</v>
      </c>
      <c r="M400" s="55" t="s">
        <v>313</v>
      </c>
      <c r="N400" s="55" t="s">
        <v>885</v>
      </c>
      <c r="O400" s="56">
        <v>682253892.83000004</v>
      </c>
      <c r="P400" s="56">
        <v>121377733.65000001</v>
      </c>
      <c r="Q400" s="56">
        <v>14031386.449999999</v>
      </c>
      <c r="R400" s="56">
        <v>221416444.09999999</v>
      </c>
      <c r="S400" s="57" t="s">
        <v>1940</v>
      </c>
      <c r="T400" s="56">
        <v>596246568.83000004</v>
      </c>
      <c r="U400" s="58" t="s">
        <v>893</v>
      </c>
      <c r="V400" s="59" t="s">
        <v>1374</v>
      </c>
      <c r="W400" s="60">
        <f t="shared" si="14"/>
        <v>1259</v>
      </c>
    </row>
    <row r="401" spans="1:23" s="9" customFormat="1" ht="72.75" customHeight="1">
      <c r="A401" s="49">
        <v>38</v>
      </c>
      <c r="B401" s="50" t="s">
        <v>81</v>
      </c>
      <c r="C401" s="51" t="s">
        <v>133</v>
      </c>
      <c r="D401" s="51" t="s">
        <v>263</v>
      </c>
      <c r="E401" s="52">
        <v>1</v>
      </c>
      <c r="F401" s="53" t="s">
        <v>673</v>
      </c>
      <c r="G401" s="54" t="s">
        <v>81</v>
      </c>
      <c r="H401" s="54" t="s">
        <v>81</v>
      </c>
      <c r="I401" s="86">
        <v>20023810001260</v>
      </c>
      <c r="J401" s="55" t="s">
        <v>120</v>
      </c>
      <c r="K401" s="55" t="s">
        <v>121</v>
      </c>
      <c r="L401" s="55" t="s">
        <v>312</v>
      </c>
      <c r="M401" s="55" t="s">
        <v>313</v>
      </c>
      <c r="N401" s="55" t="s">
        <v>885</v>
      </c>
      <c r="O401" s="56">
        <v>30982368.620000001</v>
      </c>
      <c r="P401" s="56">
        <v>425905.88</v>
      </c>
      <c r="Q401" s="56">
        <v>663178.03</v>
      </c>
      <c r="R401" s="56">
        <v>2657282.5</v>
      </c>
      <c r="S401" s="57" t="s">
        <v>1941</v>
      </c>
      <c r="T401" s="56">
        <v>29414170.030000001</v>
      </c>
      <c r="U401" s="58" t="s">
        <v>893</v>
      </c>
      <c r="V401" s="59" t="s">
        <v>1375</v>
      </c>
      <c r="W401" s="60">
        <f t="shared" si="14"/>
        <v>1260</v>
      </c>
    </row>
    <row r="402" spans="1:23" s="9" customFormat="1" ht="70.5" customHeight="1">
      <c r="A402" s="49">
        <v>38</v>
      </c>
      <c r="B402" s="50" t="s">
        <v>81</v>
      </c>
      <c r="C402" s="51" t="s">
        <v>133</v>
      </c>
      <c r="D402" s="51" t="s">
        <v>263</v>
      </c>
      <c r="E402" s="52">
        <v>1</v>
      </c>
      <c r="F402" s="53" t="s">
        <v>673</v>
      </c>
      <c r="G402" s="54" t="s">
        <v>81</v>
      </c>
      <c r="H402" s="54" t="s">
        <v>81</v>
      </c>
      <c r="I402" s="86">
        <v>20023810001261</v>
      </c>
      <c r="J402" s="55" t="s">
        <v>597</v>
      </c>
      <c r="K402" s="55" t="s">
        <v>598</v>
      </c>
      <c r="L402" s="55" t="s">
        <v>312</v>
      </c>
      <c r="M402" s="55" t="s">
        <v>313</v>
      </c>
      <c r="N402" s="55" t="s">
        <v>885</v>
      </c>
      <c r="O402" s="56">
        <v>71019322.549999997</v>
      </c>
      <c r="P402" s="56">
        <v>4087004.9</v>
      </c>
      <c r="Q402" s="56">
        <v>1591413.78</v>
      </c>
      <c r="R402" s="56">
        <v>3839887.08</v>
      </c>
      <c r="S402" s="57" t="s">
        <v>1942</v>
      </c>
      <c r="T402" s="56">
        <v>72857854.150000006</v>
      </c>
      <c r="U402" s="58" t="s">
        <v>893</v>
      </c>
      <c r="V402" s="59" t="s">
        <v>1376</v>
      </c>
      <c r="W402" s="60">
        <f t="shared" si="14"/>
        <v>1261</v>
      </c>
    </row>
    <row r="403" spans="1:23" s="9" customFormat="1" ht="72" customHeight="1">
      <c r="A403" s="49">
        <v>38</v>
      </c>
      <c r="B403" s="50" t="s">
        <v>81</v>
      </c>
      <c r="C403" s="51" t="s">
        <v>133</v>
      </c>
      <c r="D403" s="51" t="s">
        <v>263</v>
      </c>
      <c r="E403" s="52">
        <v>1</v>
      </c>
      <c r="F403" s="53" t="s">
        <v>673</v>
      </c>
      <c r="G403" s="54" t="s">
        <v>81</v>
      </c>
      <c r="H403" s="54" t="s">
        <v>81</v>
      </c>
      <c r="I403" s="86">
        <v>20023810001306</v>
      </c>
      <c r="J403" s="55" t="s">
        <v>599</v>
      </c>
      <c r="K403" s="55" t="s">
        <v>600</v>
      </c>
      <c r="L403" s="55" t="s">
        <v>312</v>
      </c>
      <c r="M403" s="55" t="s">
        <v>313</v>
      </c>
      <c r="N403" s="55" t="s">
        <v>885</v>
      </c>
      <c r="O403" s="56">
        <v>362297913.25</v>
      </c>
      <c r="P403" s="56">
        <v>33204556.960000001</v>
      </c>
      <c r="Q403" s="56">
        <v>7878024.0800000001</v>
      </c>
      <c r="R403" s="56">
        <v>135133837.47</v>
      </c>
      <c r="S403" s="57" t="s">
        <v>1943</v>
      </c>
      <c r="T403" s="56">
        <v>268246656.81999999</v>
      </c>
      <c r="U403" s="58" t="s">
        <v>893</v>
      </c>
      <c r="V403" s="59" t="s">
        <v>1944</v>
      </c>
      <c r="W403" s="60">
        <f t="shared" si="14"/>
        <v>1306</v>
      </c>
    </row>
    <row r="404" spans="1:23" s="9" customFormat="1" ht="78" customHeight="1">
      <c r="A404" s="49">
        <v>38</v>
      </c>
      <c r="B404" s="50" t="s">
        <v>81</v>
      </c>
      <c r="C404" s="51" t="s">
        <v>133</v>
      </c>
      <c r="D404" s="51" t="s">
        <v>263</v>
      </c>
      <c r="E404" s="52">
        <v>1</v>
      </c>
      <c r="F404" s="53" t="s">
        <v>673</v>
      </c>
      <c r="G404" s="54" t="s">
        <v>81</v>
      </c>
      <c r="H404" s="54" t="s">
        <v>81</v>
      </c>
      <c r="I404" s="86">
        <v>20023810001307</v>
      </c>
      <c r="J404" s="55" t="s">
        <v>601</v>
      </c>
      <c r="K404" s="55" t="s">
        <v>602</v>
      </c>
      <c r="L404" s="55" t="s">
        <v>312</v>
      </c>
      <c r="M404" s="55" t="s">
        <v>313</v>
      </c>
      <c r="N404" s="55" t="s">
        <v>885</v>
      </c>
      <c r="O404" s="56">
        <v>86083530.980000004</v>
      </c>
      <c r="P404" s="56">
        <v>1683756.02</v>
      </c>
      <c r="Q404" s="56">
        <v>1778474.39</v>
      </c>
      <c r="R404" s="56">
        <v>12938153.189999999</v>
      </c>
      <c r="S404" s="57" t="s">
        <v>1945</v>
      </c>
      <c r="T404" s="56">
        <v>76607608.200000003</v>
      </c>
      <c r="U404" s="58" t="s">
        <v>893</v>
      </c>
      <c r="V404" s="59" t="s">
        <v>1946</v>
      </c>
      <c r="W404" s="60">
        <f t="shared" si="14"/>
        <v>1307</v>
      </c>
    </row>
    <row r="405" spans="1:23" s="9" customFormat="1" ht="72" customHeight="1">
      <c r="A405" s="49">
        <v>38</v>
      </c>
      <c r="B405" s="50" t="s">
        <v>81</v>
      </c>
      <c r="C405" s="51" t="s">
        <v>133</v>
      </c>
      <c r="D405" s="51" t="s">
        <v>263</v>
      </c>
      <c r="E405" s="52">
        <v>1</v>
      </c>
      <c r="F405" s="53" t="s">
        <v>673</v>
      </c>
      <c r="G405" s="54" t="s">
        <v>81</v>
      </c>
      <c r="H405" s="54" t="s">
        <v>81</v>
      </c>
      <c r="I405" s="86">
        <v>20023810001309</v>
      </c>
      <c r="J405" s="55" t="s">
        <v>259</v>
      </c>
      <c r="K405" s="55" t="s">
        <v>260</v>
      </c>
      <c r="L405" s="55" t="s">
        <v>312</v>
      </c>
      <c r="M405" s="55" t="s">
        <v>313</v>
      </c>
      <c r="N405" s="55" t="s">
        <v>885</v>
      </c>
      <c r="O405" s="56">
        <v>12181382.640000001</v>
      </c>
      <c r="P405" s="56">
        <v>20031868.300000001</v>
      </c>
      <c r="Q405" s="56">
        <v>312632.34000000003</v>
      </c>
      <c r="R405" s="56">
        <v>4635541.3099999996</v>
      </c>
      <c r="S405" s="57" t="s">
        <v>1947</v>
      </c>
      <c r="T405" s="56">
        <v>27890341.969999999</v>
      </c>
      <c r="U405" s="58" t="s">
        <v>893</v>
      </c>
      <c r="V405" s="59" t="s">
        <v>1377</v>
      </c>
      <c r="W405" s="60">
        <f t="shared" si="14"/>
        <v>1309</v>
      </c>
    </row>
    <row r="406" spans="1:23" s="9" customFormat="1" ht="73.5" customHeight="1">
      <c r="A406" s="49">
        <v>38</v>
      </c>
      <c r="B406" s="50" t="s">
        <v>81</v>
      </c>
      <c r="C406" s="51" t="s">
        <v>133</v>
      </c>
      <c r="D406" s="51" t="s">
        <v>263</v>
      </c>
      <c r="E406" s="52">
        <v>1</v>
      </c>
      <c r="F406" s="53" t="s">
        <v>673</v>
      </c>
      <c r="G406" s="54" t="s">
        <v>81</v>
      </c>
      <c r="H406" s="54" t="s">
        <v>81</v>
      </c>
      <c r="I406" s="86">
        <v>20033810001316</v>
      </c>
      <c r="J406" s="55" t="s">
        <v>463</v>
      </c>
      <c r="K406" s="55" t="s">
        <v>777</v>
      </c>
      <c r="L406" s="55" t="s">
        <v>927</v>
      </c>
      <c r="M406" s="55" t="s">
        <v>525</v>
      </c>
      <c r="N406" s="55" t="s">
        <v>885</v>
      </c>
      <c r="O406" s="56">
        <v>1388569248.26</v>
      </c>
      <c r="P406" s="56">
        <v>126144017.38</v>
      </c>
      <c r="Q406" s="56">
        <v>31864962.989999998</v>
      </c>
      <c r="R406" s="56">
        <v>193130512.63999999</v>
      </c>
      <c r="S406" s="57" t="s">
        <v>1948</v>
      </c>
      <c r="T406" s="56">
        <v>1353447715.99</v>
      </c>
      <c r="U406" s="58" t="s">
        <v>893</v>
      </c>
      <c r="V406" s="59" t="s">
        <v>1469</v>
      </c>
      <c r="W406" s="60">
        <f t="shared" si="14"/>
        <v>1316</v>
      </c>
    </row>
    <row r="407" spans="1:23" s="9" customFormat="1" ht="132.75" customHeight="1">
      <c r="A407" s="49">
        <v>38</v>
      </c>
      <c r="B407" s="50" t="s">
        <v>81</v>
      </c>
      <c r="C407" s="51" t="s">
        <v>133</v>
      </c>
      <c r="D407" s="51" t="s">
        <v>263</v>
      </c>
      <c r="E407" s="52">
        <v>1</v>
      </c>
      <c r="F407" s="53" t="s">
        <v>673</v>
      </c>
      <c r="G407" s="54" t="s">
        <v>81</v>
      </c>
      <c r="H407" s="54" t="s">
        <v>81</v>
      </c>
      <c r="I407" s="86">
        <v>20033810001317</v>
      </c>
      <c r="J407" s="55" t="s">
        <v>778</v>
      </c>
      <c r="K407" s="55" t="s">
        <v>779</v>
      </c>
      <c r="L407" s="55" t="s">
        <v>312</v>
      </c>
      <c r="M407" s="55" t="s">
        <v>313</v>
      </c>
      <c r="N407" s="55" t="s">
        <v>885</v>
      </c>
      <c r="O407" s="56">
        <v>1829634336</v>
      </c>
      <c r="P407" s="56">
        <v>103357017</v>
      </c>
      <c r="Q407" s="56">
        <v>27671398</v>
      </c>
      <c r="R407" s="56">
        <v>128520237</v>
      </c>
      <c r="S407" s="57" t="s">
        <v>1949</v>
      </c>
      <c r="T407" s="56">
        <v>1832142514</v>
      </c>
      <c r="U407" s="58" t="s">
        <v>893</v>
      </c>
      <c r="V407" s="59" t="s">
        <v>1950</v>
      </c>
      <c r="W407" s="60">
        <f t="shared" si="14"/>
        <v>1317</v>
      </c>
    </row>
    <row r="408" spans="1:23" s="9" customFormat="1" ht="75.75" customHeight="1">
      <c r="A408" s="49">
        <v>38</v>
      </c>
      <c r="B408" s="50" t="s">
        <v>81</v>
      </c>
      <c r="C408" s="51" t="s">
        <v>133</v>
      </c>
      <c r="D408" s="51" t="s">
        <v>263</v>
      </c>
      <c r="E408" s="52">
        <v>1</v>
      </c>
      <c r="F408" s="53" t="s">
        <v>673</v>
      </c>
      <c r="G408" s="54" t="s">
        <v>81</v>
      </c>
      <c r="H408" s="54" t="s">
        <v>81</v>
      </c>
      <c r="I408" s="86">
        <v>20033810001318</v>
      </c>
      <c r="J408" s="55" t="s">
        <v>780</v>
      </c>
      <c r="K408" s="55" t="s">
        <v>781</v>
      </c>
      <c r="L408" s="55" t="s">
        <v>312</v>
      </c>
      <c r="M408" s="55" t="s">
        <v>313</v>
      </c>
      <c r="N408" s="55" t="s">
        <v>885</v>
      </c>
      <c r="O408" s="56">
        <v>7346480.0099999998</v>
      </c>
      <c r="P408" s="56">
        <v>392199.82</v>
      </c>
      <c r="Q408" s="56">
        <v>169752.76</v>
      </c>
      <c r="R408" s="56">
        <v>117930.46</v>
      </c>
      <c r="S408" s="57" t="s">
        <v>1951</v>
      </c>
      <c r="T408" s="56">
        <v>7790502.1299999999</v>
      </c>
      <c r="U408" s="58" t="s">
        <v>893</v>
      </c>
      <c r="V408" s="59" t="s">
        <v>1378</v>
      </c>
      <c r="W408" s="60">
        <f t="shared" si="14"/>
        <v>1318</v>
      </c>
    </row>
    <row r="409" spans="1:23" s="9" customFormat="1" ht="132.75" customHeight="1">
      <c r="A409" s="49">
        <v>38</v>
      </c>
      <c r="B409" s="50" t="s">
        <v>81</v>
      </c>
      <c r="C409" s="51" t="s">
        <v>133</v>
      </c>
      <c r="D409" s="51" t="s">
        <v>263</v>
      </c>
      <c r="E409" s="52">
        <v>1</v>
      </c>
      <c r="F409" s="53" t="s">
        <v>673</v>
      </c>
      <c r="G409" s="54" t="s">
        <v>81</v>
      </c>
      <c r="H409" s="54" t="s">
        <v>81</v>
      </c>
      <c r="I409" s="86">
        <v>20033810001349</v>
      </c>
      <c r="J409" s="55" t="s">
        <v>782</v>
      </c>
      <c r="K409" s="55" t="s">
        <v>174</v>
      </c>
      <c r="L409" s="55" t="s">
        <v>312</v>
      </c>
      <c r="M409" s="55" t="s">
        <v>313</v>
      </c>
      <c r="N409" s="55" t="s">
        <v>885</v>
      </c>
      <c r="O409" s="56">
        <v>109722923.38</v>
      </c>
      <c r="P409" s="56">
        <v>0</v>
      </c>
      <c r="Q409" s="56">
        <v>2231038.6</v>
      </c>
      <c r="R409" s="56">
        <v>22813706.719999999</v>
      </c>
      <c r="S409" s="57" t="s">
        <v>1952</v>
      </c>
      <c r="T409" s="56">
        <v>89140255.260000005</v>
      </c>
      <c r="U409" s="58" t="s">
        <v>893</v>
      </c>
      <c r="V409" s="59" t="s">
        <v>1379</v>
      </c>
      <c r="W409" s="60">
        <f t="shared" si="14"/>
        <v>1349</v>
      </c>
    </row>
    <row r="410" spans="1:23" s="9" customFormat="1" ht="73.5" customHeight="1">
      <c r="A410" s="49">
        <v>38</v>
      </c>
      <c r="B410" s="50" t="s">
        <v>81</v>
      </c>
      <c r="C410" s="51" t="s">
        <v>133</v>
      </c>
      <c r="D410" s="51" t="s">
        <v>263</v>
      </c>
      <c r="E410" s="52">
        <v>1</v>
      </c>
      <c r="F410" s="53" t="s">
        <v>673</v>
      </c>
      <c r="G410" s="54" t="s">
        <v>81</v>
      </c>
      <c r="H410" s="54" t="s">
        <v>81</v>
      </c>
      <c r="I410" s="86">
        <v>20043810001360</v>
      </c>
      <c r="J410" s="55" t="s">
        <v>576</v>
      </c>
      <c r="K410" s="55" t="s">
        <v>577</v>
      </c>
      <c r="L410" s="55" t="s">
        <v>312</v>
      </c>
      <c r="M410" s="55" t="s">
        <v>313</v>
      </c>
      <c r="N410" s="55" t="s">
        <v>885</v>
      </c>
      <c r="O410" s="56">
        <v>54224251.25</v>
      </c>
      <c r="P410" s="56">
        <v>537377.9</v>
      </c>
      <c r="Q410" s="56">
        <v>1160285.8700000001</v>
      </c>
      <c r="R410" s="56">
        <v>10389243.949999999</v>
      </c>
      <c r="S410" s="57" t="s">
        <v>1953</v>
      </c>
      <c r="T410" s="56">
        <v>45532671.07</v>
      </c>
      <c r="U410" s="58" t="s">
        <v>893</v>
      </c>
      <c r="V410" s="59" t="s">
        <v>1380</v>
      </c>
      <c r="W410" s="60">
        <f t="shared" si="14"/>
        <v>1360</v>
      </c>
    </row>
    <row r="411" spans="1:23" s="9" customFormat="1" ht="75.75" customHeight="1">
      <c r="A411" s="49">
        <v>38</v>
      </c>
      <c r="B411" s="50" t="s">
        <v>81</v>
      </c>
      <c r="C411" s="51" t="s">
        <v>133</v>
      </c>
      <c r="D411" s="51" t="s">
        <v>263</v>
      </c>
      <c r="E411" s="52">
        <v>1</v>
      </c>
      <c r="F411" s="53" t="s">
        <v>673</v>
      </c>
      <c r="G411" s="54" t="s">
        <v>81</v>
      </c>
      <c r="H411" s="54" t="s">
        <v>81</v>
      </c>
      <c r="I411" s="86">
        <v>20043810001363</v>
      </c>
      <c r="J411" s="55" t="s">
        <v>578</v>
      </c>
      <c r="K411" s="55" t="s">
        <v>579</v>
      </c>
      <c r="L411" s="55" t="s">
        <v>312</v>
      </c>
      <c r="M411" s="55" t="s">
        <v>313</v>
      </c>
      <c r="N411" s="55" t="s">
        <v>885</v>
      </c>
      <c r="O411" s="56">
        <v>27670393</v>
      </c>
      <c r="P411" s="56">
        <v>0</v>
      </c>
      <c r="Q411" s="56">
        <v>624627.93000000005</v>
      </c>
      <c r="R411" s="56">
        <v>48412.89</v>
      </c>
      <c r="S411" s="57" t="s">
        <v>1954</v>
      </c>
      <c r="T411" s="56">
        <v>28246608.039999999</v>
      </c>
      <c r="U411" s="58" t="s">
        <v>893</v>
      </c>
      <c r="V411" s="59" t="s">
        <v>1955</v>
      </c>
      <c r="W411" s="60">
        <f t="shared" si="14"/>
        <v>1363</v>
      </c>
    </row>
    <row r="412" spans="1:23" s="9" customFormat="1" ht="90" customHeight="1">
      <c r="A412" s="49">
        <v>38</v>
      </c>
      <c r="B412" s="50" t="s">
        <v>81</v>
      </c>
      <c r="C412" s="51" t="s">
        <v>133</v>
      </c>
      <c r="D412" s="51" t="s">
        <v>263</v>
      </c>
      <c r="E412" s="52">
        <v>1</v>
      </c>
      <c r="F412" s="53" t="s">
        <v>673</v>
      </c>
      <c r="G412" s="54" t="s">
        <v>81</v>
      </c>
      <c r="H412" s="54" t="s">
        <v>81</v>
      </c>
      <c r="I412" s="86" t="s">
        <v>1077</v>
      </c>
      <c r="J412" s="55" t="s">
        <v>1078</v>
      </c>
      <c r="K412" s="55" t="s">
        <v>322</v>
      </c>
      <c r="L412" s="55" t="s">
        <v>312</v>
      </c>
      <c r="M412" s="55" t="s">
        <v>313</v>
      </c>
      <c r="N412" s="55" t="s">
        <v>885</v>
      </c>
      <c r="O412" s="56">
        <v>144234272.78999999</v>
      </c>
      <c r="P412" s="56">
        <v>19190.37</v>
      </c>
      <c r="Q412" s="56">
        <v>2235467.7599999998</v>
      </c>
      <c r="R412" s="56">
        <v>67785431.329999998</v>
      </c>
      <c r="S412" s="57" t="s">
        <v>1956</v>
      </c>
      <c r="T412" s="56">
        <v>78703499.590000004</v>
      </c>
      <c r="U412" s="58" t="s">
        <v>893</v>
      </c>
      <c r="V412" s="59" t="s">
        <v>1381</v>
      </c>
      <c r="W412" s="60">
        <f t="shared" ref="W412:W432" si="15">IF(OR(LEFT(I412)="7",LEFT(I412,1)="8"),VALUE(RIGHT(I412,3)),VALUE(RIGHT(I412,4)))</f>
        <v>1490</v>
      </c>
    </row>
    <row r="413" spans="1:23" s="9" customFormat="1" ht="147" customHeight="1">
      <c r="A413" s="49">
        <v>38</v>
      </c>
      <c r="B413" s="50" t="s">
        <v>81</v>
      </c>
      <c r="C413" s="51" t="s">
        <v>133</v>
      </c>
      <c r="D413" s="51" t="s">
        <v>263</v>
      </c>
      <c r="E413" s="52">
        <v>1</v>
      </c>
      <c r="F413" s="53" t="s">
        <v>673</v>
      </c>
      <c r="G413" s="54" t="s">
        <v>81</v>
      </c>
      <c r="H413" s="54" t="s">
        <v>81</v>
      </c>
      <c r="I413" s="86" t="s">
        <v>1079</v>
      </c>
      <c r="J413" s="55" t="s">
        <v>1080</v>
      </c>
      <c r="K413" s="55" t="s">
        <v>323</v>
      </c>
      <c r="L413" s="55" t="s">
        <v>312</v>
      </c>
      <c r="M413" s="55" t="s">
        <v>892</v>
      </c>
      <c r="N413" s="55" t="s">
        <v>885</v>
      </c>
      <c r="O413" s="56">
        <v>4028780042.1199999</v>
      </c>
      <c r="P413" s="56">
        <v>808683323.5</v>
      </c>
      <c r="Q413" s="56">
        <v>94148346.659999996</v>
      </c>
      <c r="R413" s="56">
        <v>448803894.85000002</v>
      </c>
      <c r="S413" s="57" t="s">
        <v>1957</v>
      </c>
      <c r="T413" s="56">
        <v>4482807817.4300003</v>
      </c>
      <c r="U413" s="58" t="s">
        <v>893</v>
      </c>
      <c r="V413" s="59" t="s">
        <v>1958</v>
      </c>
      <c r="W413" s="60">
        <f t="shared" si="15"/>
        <v>1493</v>
      </c>
    </row>
    <row r="414" spans="1:23" s="9" customFormat="1" ht="150" customHeight="1">
      <c r="A414" s="49">
        <v>38</v>
      </c>
      <c r="B414" s="50" t="s">
        <v>81</v>
      </c>
      <c r="C414" s="51" t="s">
        <v>133</v>
      </c>
      <c r="D414" s="51" t="s">
        <v>263</v>
      </c>
      <c r="E414" s="52">
        <v>1</v>
      </c>
      <c r="F414" s="53" t="s">
        <v>673</v>
      </c>
      <c r="G414" s="54" t="s">
        <v>81</v>
      </c>
      <c r="H414" s="54" t="s">
        <v>81</v>
      </c>
      <c r="I414" s="86" t="s">
        <v>1081</v>
      </c>
      <c r="J414" s="55" t="s">
        <v>1082</v>
      </c>
      <c r="K414" s="55" t="s">
        <v>1083</v>
      </c>
      <c r="L414" s="55" t="s">
        <v>312</v>
      </c>
      <c r="M414" s="55" t="s">
        <v>892</v>
      </c>
      <c r="N414" s="55" t="s">
        <v>885</v>
      </c>
      <c r="O414" s="56">
        <v>996344792.44000006</v>
      </c>
      <c r="P414" s="56">
        <v>241735718</v>
      </c>
      <c r="Q414" s="56">
        <v>25014971.920000002</v>
      </c>
      <c r="R414" s="56">
        <v>-9372931.2400000002</v>
      </c>
      <c r="S414" s="57" t="s">
        <v>1959</v>
      </c>
      <c r="T414" s="56">
        <v>1272468413.5999999</v>
      </c>
      <c r="U414" s="58" t="s">
        <v>893</v>
      </c>
      <c r="V414" s="59" t="s">
        <v>1960</v>
      </c>
      <c r="W414" s="60">
        <f t="shared" si="15"/>
        <v>1494</v>
      </c>
    </row>
    <row r="415" spans="1:23" s="9" customFormat="1" ht="119.25" customHeight="1">
      <c r="A415" s="49">
        <v>38</v>
      </c>
      <c r="B415" s="50" t="s">
        <v>81</v>
      </c>
      <c r="C415" s="51" t="s">
        <v>133</v>
      </c>
      <c r="D415" s="51" t="s">
        <v>263</v>
      </c>
      <c r="E415" s="52">
        <v>1</v>
      </c>
      <c r="F415" s="53" t="s">
        <v>673</v>
      </c>
      <c r="G415" s="54" t="s">
        <v>81</v>
      </c>
      <c r="H415" s="54" t="s">
        <v>81</v>
      </c>
      <c r="I415" s="86" t="s">
        <v>324</v>
      </c>
      <c r="J415" s="55" t="s">
        <v>325</v>
      </c>
      <c r="K415" s="55" t="s">
        <v>728</v>
      </c>
      <c r="L415" s="55" t="s">
        <v>312</v>
      </c>
      <c r="M415" s="55" t="s">
        <v>313</v>
      </c>
      <c r="N415" s="55" t="s">
        <v>885</v>
      </c>
      <c r="O415" s="56">
        <v>12457605.07</v>
      </c>
      <c r="P415" s="56">
        <v>0</v>
      </c>
      <c r="Q415" s="56">
        <v>278144.44</v>
      </c>
      <c r="R415" s="56">
        <v>634758.18999999994</v>
      </c>
      <c r="S415" s="57" t="s">
        <v>1961</v>
      </c>
      <c r="T415" s="56">
        <v>12100991.32</v>
      </c>
      <c r="U415" s="58" t="s">
        <v>893</v>
      </c>
      <c r="V415" s="59" t="s">
        <v>1382</v>
      </c>
      <c r="W415" s="60">
        <f t="shared" si="15"/>
        <v>1500</v>
      </c>
    </row>
    <row r="416" spans="1:23" s="9" customFormat="1" ht="119.25" customHeight="1">
      <c r="A416" s="49">
        <v>38</v>
      </c>
      <c r="B416" s="50" t="s">
        <v>81</v>
      </c>
      <c r="C416" s="51" t="s">
        <v>133</v>
      </c>
      <c r="D416" s="51" t="s">
        <v>263</v>
      </c>
      <c r="E416" s="52">
        <v>1</v>
      </c>
      <c r="F416" s="53" t="s">
        <v>673</v>
      </c>
      <c r="G416" s="54" t="s">
        <v>81</v>
      </c>
      <c r="H416" s="54" t="s">
        <v>81</v>
      </c>
      <c r="I416" s="86" t="s">
        <v>729</v>
      </c>
      <c r="J416" s="55" t="s">
        <v>730</v>
      </c>
      <c r="K416" s="55" t="s">
        <v>1204</v>
      </c>
      <c r="L416" s="55" t="s">
        <v>312</v>
      </c>
      <c r="M416" s="55" t="s">
        <v>313</v>
      </c>
      <c r="N416" s="55" t="s">
        <v>885</v>
      </c>
      <c r="O416" s="56">
        <v>607828299.73000002</v>
      </c>
      <c r="P416" s="56">
        <v>111777848.93000001</v>
      </c>
      <c r="Q416" s="56">
        <v>10367889.34</v>
      </c>
      <c r="R416" s="56">
        <v>125821233.54000001</v>
      </c>
      <c r="S416" s="57" t="s">
        <v>1962</v>
      </c>
      <c r="T416" s="56">
        <v>604152804.46000004</v>
      </c>
      <c r="U416" s="58" t="s">
        <v>893</v>
      </c>
      <c r="V416" s="59" t="s">
        <v>1383</v>
      </c>
      <c r="W416" s="60">
        <f t="shared" si="15"/>
        <v>1501</v>
      </c>
    </row>
    <row r="417" spans="1:23" s="9" customFormat="1" ht="73.5" customHeight="1">
      <c r="A417" s="49">
        <v>38</v>
      </c>
      <c r="B417" s="50" t="s">
        <v>81</v>
      </c>
      <c r="C417" s="51" t="s">
        <v>133</v>
      </c>
      <c r="D417" s="51" t="s">
        <v>263</v>
      </c>
      <c r="E417" s="52">
        <v>1</v>
      </c>
      <c r="F417" s="53" t="s">
        <v>673</v>
      </c>
      <c r="G417" s="54" t="s">
        <v>81</v>
      </c>
      <c r="H417" s="54" t="s">
        <v>81</v>
      </c>
      <c r="I417" s="86" t="s">
        <v>1230</v>
      </c>
      <c r="J417" s="55" t="s">
        <v>1231</v>
      </c>
      <c r="K417" s="55" t="s">
        <v>1232</v>
      </c>
      <c r="L417" s="55" t="s">
        <v>312</v>
      </c>
      <c r="M417" s="55" t="s">
        <v>313</v>
      </c>
      <c r="N417" s="55" t="s">
        <v>885</v>
      </c>
      <c r="O417" s="56">
        <v>60268028.600000001</v>
      </c>
      <c r="P417" s="56">
        <v>0</v>
      </c>
      <c r="Q417" s="56">
        <v>1354345.8</v>
      </c>
      <c r="R417" s="56">
        <v>53235.54</v>
      </c>
      <c r="S417" s="57" t="s">
        <v>1963</v>
      </c>
      <c r="T417" s="56">
        <v>61569138.859999999</v>
      </c>
      <c r="U417" s="58" t="s">
        <v>893</v>
      </c>
      <c r="V417" s="59" t="s">
        <v>1384</v>
      </c>
      <c r="W417" s="60">
        <f t="shared" si="15"/>
        <v>1521</v>
      </c>
    </row>
    <row r="418" spans="1:23" s="9" customFormat="1" ht="75.75" customHeight="1">
      <c r="A418" s="49">
        <v>38</v>
      </c>
      <c r="B418" s="50" t="s">
        <v>81</v>
      </c>
      <c r="C418" s="51" t="s">
        <v>133</v>
      </c>
      <c r="D418" s="51" t="s">
        <v>263</v>
      </c>
      <c r="E418" s="52">
        <v>1</v>
      </c>
      <c r="F418" s="53" t="s">
        <v>673</v>
      </c>
      <c r="G418" s="54" t="s">
        <v>81</v>
      </c>
      <c r="H418" s="54" t="s">
        <v>81</v>
      </c>
      <c r="I418" s="86" t="s">
        <v>1515</v>
      </c>
      <c r="J418" s="55" t="s">
        <v>1516</v>
      </c>
      <c r="K418" s="55" t="s">
        <v>1517</v>
      </c>
      <c r="L418" s="55" t="s">
        <v>927</v>
      </c>
      <c r="M418" s="55" t="s">
        <v>525</v>
      </c>
      <c r="N418" s="55" t="s">
        <v>885</v>
      </c>
      <c r="O418" s="56">
        <v>140892866.16999999</v>
      </c>
      <c r="P418" s="56">
        <v>0</v>
      </c>
      <c r="Q418" s="56">
        <v>3214955.95</v>
      </c>
      <c r="R418" s="56">
        <v>104400</v>
      </c>
      <c r="S418" s="57" t="s">
        <v>1964</v>
      </c>
      <c r="T418" s="56">
        <v>144003422.12</v>
      </c>
      <c r="U418" s="58" t="s">
        <v>893</v>
      </c>
      <c r="V418" s="59" t="s">
        <v>1518</v>
      </c>
      <c r="W418" s="60">
        <f t="shared" si="15"/>
        <v>1544</v>
      </c>
    </row>
    <row r="419" spans="1:23" s="9" customFormat="1" ht="260.25" customHeight="1">
      <c r="A419" s="49">
        <v>38</v>
      </c>
      <c r="B419" s="50" t="s">
        <v>81</v>
      </c>
      <c r="C419" s="51" t="s">
        <v>133</v>
      </c>
      <c r="D419" s="51" t="s">
        <v>263</v>
      </c>
      <c r="E419" s="52">
        <v>1</v>
      </c>
      <c r="F419" s="53" t="s">
        <v>377</v>
      </c>
      <c r="G419" s="54" t="s">
        <v>378</v>
      </c>
      <c r="H419" s="54" t="s">
        <v>378</v>
      </c>
      <c r="I419" s="86" t="s">
        <v>48</v>
      </c>
      <c r="J419" s="55" t="s">
        <v>49</v>
      </c>
      <c r="K419" s="55" t="s">
        <v>50</v>
      </c>
      <c r="L419" s="55" t="s">
        <v>927</v>
      </c>
      <c r="M419" s="55" t="s">
        <v>525</v>
      </c>
      <c r="N419" s="55" t="s">
        <v>885</v>
      </c>
      <c r="O419" s="56">
        <v>12508334.35</v>
      </c>
      <c r="P419" s="56">
        <v>54082770.18</v>
      </c>
      <c r="Q419" s="56">
        <v>357252.4</v>
      </c>
      <c r="R419" s="56">
        <v>46611540.960000001</v>
      </c>
      <c r="S419" s="57" t="s">
        <v>1965</v>
      </c>
      <c r="T419" s="56">
        <v>20336815.969999999</v>
      </c>
      <c r="U419" s="58" t="s">
        <v>315</v>
      </c>
      <c r="V419" s="59" t="s">
        <v>1519</v>
      </c>
      <c r="W419" s="60">
        <f t="shared" si="15"/>
        <v>1110</v>
      </c>
    </row>
    <row r="420" spans="1:23" s="9" customFormat="1" ht="69" customHeight="1">
      <c r="A420" s="49">
        <v>38</v>
      </c>
      <c r="B420" s="50" t="s">
        <v>81</v>
      </c>
      <c r="C420" s="51" t="s">
        <v>133</v>
      </c>
      <c r="D420" s="51" t="s">
        <v>263</v>
      </c>
      <c r="E420" s="52">
        <v>1</v>
      </c>
      <c r="F420" s="53" t="s">
        <v>377</v>
      </c>
      <c r="G420" s="54" t="s">
        <v>378</v>
      </c>
      <c r="H420" s="54" t="s">
        <v>378</v>
      </c>
      <c r="I420" s="86" t="s">
        <v>1012</v>
      </c>
      <c r="J420" s="55" t="s">
        <v>235</v>
      </c>
      <c r="K420" s="55" t="s">
        <v>236</v>
      </c>
      <c r="L420" s="55" t="s">
        <v>927</v>
      </c>
      <c r="M420" s="55" t="s">
        <v>1045</v>
      </c>
      <c r="N420" s="55" t="s">
        <v>1032</v>
      </c>
      <c r="O420" s="56">
        <v>3291807.57</v>
      </c>
      <c r="P420" s="56">
        <v>0</v>
      </c>
      <c r="Q420" s="56">
        <v>70279.5</v>
      </c>
      <c r="R420" s="56">
        <v>14235.5</v>
      </c>
      <c r="S420" s="57" t="s">
        <v>1966</v>
      </c>
      <c r="T420" s="56">
        <v>3347851.57</v>
      </c>
      <c r="U420" s="58" t="s">
        <v>315</v>
      </c>
      <c r="V420" s="59" t="s">
        <v>1967</v>
      </c>
      <c r="W420" s="60">
        <f t="shared" si="15"/>
        <v>1468</v>
      </c>
    </row>
    <row r="421" spans="1:23" s="9" customFormat="1" ht="210" customHeight="1">
      <c r="A421" s="49">
        <v>38</v>
      </c>
      <c r="B421" s="50" t="s">
        <v>81</v>
      </c>
      <c r="C421" s="51" t="s">
        <v>133</v>
      </c>
      <c r="D421" s="51" t="s">
        <v>263</v>
      </c>
      <c r="E421" s="52">
        <v>1</v>
      </c>
      <c r="F421" s="53" t="s">
        <v>1470</v>
      </c>
      <c r="G421" s="54" t="s">
        <v>1471</v>
      </c>
      <c r="H421" s="54" t="s">
        <v>1471</v>
      </c>
      <c r="I421" s="86" t="s">
        <v>1472</v>
      </c>
      <c r="J421" s="55" t="s">
        <v>1473</v>
      </c>
      <c r="K421" s="55" t="s">
        <v>1474</v>
      </c>
      <c r="L421" s="55" t="s">
        <v>927</v>
      </c>
      <c r="M421" s="55" t="s">
        <v>1475</v>
      </c>
      <c r="N421" s="55" t="s">
        <v>885</v>
      </c>
      <c r="O421" s="56">
        <v>1958438.55</v>
      </c>
      <c r="P421" s="56">
        <v>0</v>
      </c>
      <c r="Q421" s="56">
        <v>37695.949999999997</v>
      </c>
      <c r="R421" s="56">
        <v>928</v>
      </c>
      <c r="S421" s="57" t="s">
        <v>1968</v>
      </c>
      <c r="T421" s="56">
        <v>1995206.5</v>
      </c>
      <c r="U421" s="58" t="s">
        <v>893</v>
      </c>
      <c r="V421" s="59" t="s">
        <v>1520</v>
      </c>
      <c r="W421" s="60">
        <f t="shared" si="15"/>
        <v>1543</v>
      </c>
    </row>
    <row r="422" spans="1:23" s="9" customFormat="1" ht="132.75" customHeight="1">
      <c r="A422" s="49">
        <v>38</v>
      </c>
      <c r="B422" s="50" t="s">
        <v>81</v>
      </c>
      <c r="C422" s="51" t="s">
        <v>133</v>
      </c>
      <c r="D422" s="51" t="s">
        <v>263</v>
      </c>
      <c r="E422" s="52">
        <v>1</v>
      </c>
      <c r="F422" s="53" t="s">
        <v>51</v>
      </c>
      <c r="G422" s="54" t="s">
        <v>136</v>
      </c>
      <c r="H422" s="54" t="s">
        <v>136</v>
      </c>
      <c r="I422" s="86" t="s">
        <v>137</v>
      </c>
      <c r="J422" s="55" t="s">
        <v>138</v>
      </c>
      <c r="K422" s="55" t="s">
        <v>366</v>
      </c>
      <c r="L422" s="55" t="s">
        <v>927</v>
      </c>
      <c r="M422" s="55" t="s">
        <v>848</v>
      </c>
      <c r="N422" s="55" t="s">
        <v>885</v>
      </c>
      <c r="O422" s="56">
        <v>49035067</v>
      </c>
      <c r="P422" s="56">
        <v>67100714</v>
      </c>
      <c r="Q422" s="56">
        <v>1111083</v>
      </c>
      <c r="R422" s="56">
        <v>64801941</v>
      </c>
      <c r="S422" s="57" t="s">
        <v>1969</v>
      </c>
      <c r="T422" s="56">
        <v>52444923</v>
      </c>
      <c r="U422" s="58" t="s">
        <v>315</v>
      </c>
      <c r="V422" s="59" t="s">
        <v>1385</v>
      </c>
      <c r="W422" s="60">
        <f t="shared" si="15"/>
        <v>1106</v>
      </c>
    </row>
    <row r="423" spans="1:23" s="9" customFormat="1" ht="108" customHeight="1">
      <c r="A423" s="49">
        <v>38</v>
      </c>
      <c r="B423" s="50" t="s">
        <v>81</v>
      </c>
      <c r="C423" s="51" t="s">
        <v>133</v>
      </c>
      <c r="D423" s="51" t="s">
        <v>263</v>
      </c>
      <c r="E423" s="52">
        <v>1</v>
      </c>
      <c r="F423" s="53" t="s">
        <v>964</v>
      </c>
      <c r="G423" s="54" t="s">
        <v>965</v>
      </c>
      <c r="H423" s="54" t="s">
        <v>965</v>
      </c>
      <c r="I423" s="86" t="s">
        <v>966</v>
      </c>
      <c r="J423" s="55" t="s">
        <v>967</v>
      </c>
      <c r="K423" s="55" t="s">
        <v>584</v>
      </c>
      <c r="L423" s="55" t="s">
        <v>927</v>
      </c>
      <c r="M423" s="55" t="s">
        <v>525</v>
      </c>
      <c r="N423" s="55" t="s">
        <v>885</v>
      </c>
      <c r="O423" s="56">
        <v>6734680.7199999997</v>
      </c>
      <c r="P423" s="56">
        <v>0</v>
      </c>
      <c r="Q423" s="56">
        <v>143982.81</v>
      </c>
      <c r="R423" s="56">
        <v>48720.26</v>
      </c>
      <c r="S423" s="57" t="s">
        <v>1970</v>
      </c>
      <c r="T423" s="56">
        <v>6829943.2699999996</v>
      </c>
      <c r="U423" s="58" t="s">
        <v>893</v>
      </c>
      <c r="V423" s="59" t="s">
        <v>1386</v>
      </c>
      <c r="W423" s="60">
        <f t="shared" si="15"/>
        <v>1108</v>
      </c>
    </row>
    <row r="424" spans="1:23" s="9" customFormat="1" ht="81.75" customHeight="1">
      <c r="A424" s="49">
        <v>38</v>
      </c>
      <c r="B424" s="50" t="s">
        <v>81</v>
      </c>
      <c r="C424" s="51" t="s">
        <v>133</v>
      </c>
      <c r="D424" s="51" t="s">
        <v>263</v>
      </c>
      <c r="E424" s="52">
        <v>1</v>
      </c>
      <c r="F424" s="53" t="s">
        <v>585</v>
      </c>
      <c r="G424" s="54" t="s">
        <v>586</v>
      </c>
      <c r="H424" s="54" t="s">
        <v>586</v>
      </c>
      <c r="I424" s="86" t="s">
        <v>587</v>
      </c>
      <c r="J424" s="55" t="s">
        <v>588</v>
      </c>
      <c r="K424" s="55" t="s">
        <v>589</v>
      </c>
      <c r="L424" s="55" t="s">
        <v>927</v>
      </c>
      <c r="M424" s="55" t="s">
        <v>525</v>
      </c>
      <c r="N424" s="55" t="s">
        <v>1032</v>
      </c>
      <c r="O424" s="56">
        <v>38.020000000000003</v>
      </c>
      <c r="P424" s="56">
        <v>336066.32</v>
      </c>
      <c r="Q424" s="56">
        <v>269.82</v>
      </c>
      <c r="R424" s="56">
        <v>49172</v>
      </c>
      <c r="S424" s="57" t="s">
        <v>1013</v>
      </c>
      <c r="T424" s="56">
        <v>287202.15999999997</v>
      </c>
      <c r="U424" s="58" t="s">
        <v>893</v>
      </c>
      <c r="V424" s="59" t="s">
        <v>1387</v>
      </c>
      <c r="W424" s="60">
        <f t="shared" si="15"/>
        <v>1238</v>
      </c>
    </row>
    <row r="425" spans="1:23" s="9" customFormat="1" ht="132.75" customHeight="1">
      <c r="A425" s="49">
        <v>38</v>
      </c>
      <c r="B425" s="50" t="s">
        <v>81</v>
      </c>
      <c r="C425" s="51" t="s">
        <v>133</v>
      </c>
      <c r="D425" s="51" t="s">
        <v>263</v>
      </c>
      <c r="E425" s="52">
        <v>1</v>
      </c>
      <c r="F425" s="53" t="s">
        <v>590</v>
      </c>
      <c r="G425" s="54" t="s">
        <v>591</v>
      </c>
      <c r="H425" s="54" t="s">
        <v>591</v>
      </c>
      <c r="I425" s="86" t="s">
        <v>592</v>
      </c>
      <c r="J425" s="55" t="s">
        <v>738</v>
      </c>
      <c r="K425" s="55" t="s">
        <v>1193</v>
      </c>
      <c r="L425" s="55" t="s">
        <v>927</v>
      </c>
      <c r="M425" s="55" t="s">
        <v>847</v>
      </c>
      <c r="N425" s="55" t="s">
        <v>885</v>
      </c>
      <c r="O425" s="56">
        <v>16601647.869999999</v>
      </c>
      <c r="P425" s="56">
        <v>0</v>
      </c>
      <c r="Q425" s="56">
        <v>313993.25</v>
      </c>
      <c r="R425" s="56">
        <v>37170.78</v>
      </c>
      <c r="S425" s="57" t="s">
        <v>1971</v>
      </c>
      <c r="T425" s="56">
        <v>16878470.34</v>
      </c>
      <c r="U425" s="58" t="s">
        <v>893</v>
      </c>
      <c r="V425" s="59" t="s">
        <v>1388</v>
      </c>
      <c r="W425" s="60">
        <f t="shared" si="15"/>
        <v>1405</v>
      </c>
    </row>
    <row r="426" spans="1:23" s="9" customFormat="1" ht="137.25" customHeight="1">
      <c r="A426" s="49">
        <v>38</v>
      </c>
      <c r="B426" s="50" t="s">
        <v>81</v>
      </c>
      <c r="C426" s="51" t="s">
        <v>133</v>
      </c>
      <c r="D426" s="51" t="s">
        <v>263</v>
      </c>
      <c r="E426" s="52">
        <v>1</v>
      </c>
      <c r="F426" s="53" t="s">
        <v>348</v>
      </c>
      <c r="G426" s="54" t="s">
        <v>1094</v>
      </c>
      <c r="H426" s="54" t="s">
        <v>1094</v>
      </c>
      <c r="I426" s="86" t="s">
        <v>953</v>
      </c>
      <c r="J426" s="55" t="s">
        <v>954</v>
      </c>
      <c r="K426" s="55" t="s">
        <v>1194</v>
      </c>
      <c r="L426" s="55" t="s">
        <v>927</v>
      </c>
      <c r="M426" s="55" t="s">
        <v>525</v>
      </c>
      <c r="N426" s="55" t="s">
        <v>885</v>
      </c>
      <c r="O426" s="56">
        <v>4522739.1100000003</v>
      </c>
      <c r="P426" s="56">
        <v>659726.97</v>
      </c>
      <c r="Q426" s="56">
        <v>92814.94</v>
      </c>
      <c r="R426" s="56">
        <v>20880</v>
      </c>
      <c r="S426" s="57" t="s">
        <v>1972</v>
      </c>
      <c r="T426" s="56">
        <v>5254401.0199999996</v>
      </c>
      <c r="U426" s="58" t="s">
        <v>893</v>
      </c>
      <c r="V426" s="59" t="s">
        <v>1521</v>
      </c>
      <c r="W426" s="60">
        <f t="shared" si="15"/>
        <v>1107</v>
      </c>
    </row>
    <row r="427" spans="1:23" s="9" customFormat="1" ht="88.5" customHeight="1">
      <c r="A427" s="49">
        <v>38</v>
      </c>
      <c r="B427" s="50" t="s">
        <v>81</v>
      </c>
      <c r="C427" s="51" t="s">
        <v>133</v>
      </c>
      <c r="D427" s="51" t="s">
        <v>263</v>
      </c>
      <c r="E427" s="52">
        <v>1</v>
      </c>
      <c r="F427" s="53" t="s">
        <v>955</v>
      </c>
      <c r="G427" s="54" t="s">
        <v>956</v>
      </c>
      <c r="H427" s="54" t="s">
        <v>956</v>
      </c>
      <c r="I427" s="86" t="s">
        <v>957</v>
      </c>
      <c r="J427" s="55" t="s">
        <v>958</v>
      </c>
      <c r="K427" s="55" t="s">
        <v>693</v>
      </c>
      <c r="L427" s="55" t="s">
        <v>312</v>
      </c>
      <c r="M427" s="55" t="s">
        <v>525</v>
      </c>
      <c r="N427" s="55" t="s">
        <v>885</v>
      </c>
      <c r="O427" s="56">
        <v>8036322.4400000004</v>
      </c>
      <c r="P427" s="56">
        <v>0</v>
      </c>
      <c r="Q427" s="56">
        <v>106554.55</v>
      </c>
      <c r="R427" s="56">
        <v>759426.19</v>
      </c>
      <c r="S427" s="57" t="s">
        <v>1973</v>
      </c>
      <c r="T427" s="56">
        <v>19627905.440000001</v>
      </c>
      <c r="U427" s="58" t="s">
        <v>893</v>
      </c>
      <c r="V427" s="59" t="s">
        <v>1522</v>
      </c>
      <c r="W427" s="60">
        <f t="shared" si="15"/>
        <v>1098</v>
      </c>
    </row>
    <row r="428" spans="1:23" s="9" customFormat="1" ht="226.5" customHeight="1">
      <c r="A428" s="49">
        <v>38</v>
      </c>
      <c r="B428" s="50" t="s">
        <v>81</v>
      </c>
      <c r="C428" s="51" t="s">
        <v>133</v>
      </c>
      <c r="D428" s="51" t="s">
        <v>263</v>
      </c>
      <c r="E428" s="52">
        <v>1</v>
      </c>
      <c r="F428" s="53" t="s">
        <v>1389</v>
      </c>
      <c r="G428" s="54" t="s">
        <v>1390</v>
      </c>
      <c r="H428" s="54" t="s">
        <v>1390</v>
      </c>
      <c r="I428" s="86" t="s">
        <v>1391</v>
      </c>
      <c r="J428" s="55" t="s">
        <v>1392</v>
      </c>
      <c r="K428" s="55" t="s">
        <v>1393</v>
      </c>
      <c r="L428" s="55" t="s">
        <v>927</v>
      </c>
      <c r="M428" s="55" t="s">
        <v>525</v>
      </c>
      <c r="N428" s="55" t="s">
        <v>314</v>
      </c>
      <c r="O428" s="56">
        <v>315957.48</v>
      </c>
      <c r="P428" s="56">
        <v>10488121.58</v>
      </c>
      <c r="Q428" s="56">
        <v>35609.24</v>
      </c>
      <c r="R428" s="56">
        <v>1073385.95</v>
      </c>
      <c r="S428" s="57" t="s">
        <v>1974</v>
      </c>
      <c r="T428" s="56">
        <v>9766302.3499999996</v>
      </c>
      <c r="U428" s="58" t="s">
        <v>893</v>
      </c>
      <c r="V428" s="59" t="s">
        <v>1523</v>
      </c>
      <c r="W428" s="60">
        <f t="shared" si="15"/>
        <v>1534</v>
      </c>
    </row>
    <row r="429" spans="1:23" s="9" customFormat="1" ht="104.25" customHeight="1">
      <c r="A429" s="49">
        <v>38</v>
      </c>
      <c r="B429" s="50" t="s">
        <v>81</v>
      </c>
      <c r="C429" s="51" t="s">
        <v>133</v>
      </c>
      <c r="D429" s="51" t="s">
        <v>263</v>
      </c>
      <c r="E429" s="52">
        <v>1</v>
      </c>
      <c r="F429" s="53" t="s">
        <v>141</v>
      </c>
      <c r="G429" s="54" t="s">
        <v>896</v>
      </c>
      <c r="H429" s="54" t="s">
        <v>896</v>
      </c>
      <c r="I429" s="86" t="s">
        <v>1009</v>
      </c>
      <c r="J429" s="55" t="s">
        <v>1975</v>
      </c>
      <c r="K429" s="55" t="s">
        <v>1195</v>
      </c>
      <c r="L429" s="55" t="s">
        <v>927</v>
      </c>
      <c r="M429" s="55" t="s">
        <v>849</v>
      </c>
      <c r="N429" s="55" t="s">
        <v>885</v>
      </c>
      <c r="O429" s="56">
        <v>51869906.240000002</v>
      </c>
      <c r="P429" s="56">
        <v>0</v>
      </c>
      <c r="Q429" s="56">
        <v>970585.07</v>
      </c>
      <c r="R429" s="56">
        <v>18715519.25</v>
      </c>
      <c r="S429" s="57" t="s">
        <v>1976</v>
      </c>
      <c r="T429" s="56">
        <v>34124972.060000002</v>
      </c>
      <c r="U429" s="58" t="s">
        <v>893</v>
      </c>
      <c r="V429" s="59" t="s">
        <v>1977</v>
      </c>
      <c r="W429" s="60">
        <f t="shared" si="15"/>
        <v>1109</v>
      </c>
    </row>
    <row r="430" spans="1:23" s="9" customFormat="1" ht="123" customHeight="1">
      <c r="A430" s="49">
        <v>38</v>
      </c>
      <c r="B430" s="50" t="s">
        <v>81</v>
      </c>
      <c r="C430" s="51" t="s">
        <v>133</v>
      </c>
      <c r="D430" s="51" t="s">
        <v>263</v>
      </c>
      <c r="E430" s="52">
        <v>1</v>
      </c>
      <c r="F430" s="53" t="s">
        <v>1010</v>
      </c>
      <c r="G430" s="54" t="s">
        <v>1196</v>
      </c>
      <c r="H430" s="54" t="s">
        <v>1196</v>
      </c>
      <c r="I430" s="86" t="s">
        <v>744</v>
      </c>
      <c r="J430" s="55" t="s">
        <v>745</v>
      </c>
      <c r="K430" s="55" t="s">
        <v>746</v>
      </c>
      <c r="L430" s="55" t="s">
        <v>927</v>
      </c>
      <c r="M430" s="55" t="s">
        <v>525</v>
      </c>
      <c r="N430" s="55" t="s">
        <v>314</v>
      </c>
      <c r="O430" s="56">
        <v>45425715.210000001</v>
      </c>
      <c r="P430" s="56">
        <v>11000000</v>
      </c>
      <c r="Q430" s="56">
        <v>1181064.7</v>
      </c>
      <c r="R430" s="56">
        <v>4926888.41</v>
      </c>
      <c r="S430" s="57" t="s">
        <v>1978</v>
      </c>
      <c r="T430" s="56">
        <v>52679891.5</v>
      </c>
      <c r="U430" s="58" t="s">
        <v>893</v>
      </c>
      <c r="V430" s="59" t="s">
        <v>1979</v>
      </c>
      <c r="W430" s="60">
        <f t="shared" si="15"/>
        <v>1128</v>
      </c>
    </row>
    <row r="431" spans="1:23" s="9" customFormat="1" ht="91.5" customHeight="1">
      <c r="A431" s="49">
        <v>38</v>
      </c>
      <c r="B431" s="50" t="s">
        <v>81</v>
      </c>
      <c r="C431" s="51" t="s">
        <v>133</v>
      </c>
      <c r="D431" s="51" t="s">
        <v>263</v>
      </c>
      <c r="E431" s="52">
        <v>1</v>
      </c>
      <c r="F431" s="53" t="s">
        <v>747</v>
      </c>
      <c r="G431" s="54" t="s">
        <v>748</v>
      </c>
      <c r="H431" s="54" t="s">
        <v>748</v>
      </c>
      <c r="I431" s="86" t="s">
        <v>749</v>
      </c>
      <c r="J431" s="55" t="s">
        <v>750</v>
      </c>
      <c r="K431" s="55" t="s">
        <v>672</v>
      </c>
      <c r="L431" s="55" t="s">
        <v>927</v>
      </c>
      <c r="M431" s="55" t="s">
        <v>849</v>
      </c>
      <c r="N431" s="55" t="s">
        <v>885</v>
      </c>
      <c r="O431" s="56">
        <v>20997835.190000001</v>
      </c>
      <c r="P431" s="56">
        <v>0</v>
      </c>
      <c r="Q431" s="56">
        <v>262880.62</v>
      </c>
      <c r="R431" s="56">
        <v>15074060.43</v>
      </c>
      <c r="S431" s="57" t="s">
        <v>1980</v>
      </c>
      <c r="T431" s="56">
        <v>6186655.3799999999</v>
      </c>
      <c r="U431" s="58" t="s">
        <v>893</v>
      </c>
      <c r="V431" s="59" t="s">
        <v>1394</v>
      </c>
      <c r="W431" s="60">
        <f t="shared" si="15"/>
        <v>1164</v>
      </c>
    </row>
    <row r="432" spans="1:23" s="9" customFormat="1" ht="105" customHeight="1">
      <c r="A432" s="49">
        <v>38</v>
      </c>
      <c r="B432" s="50" t="s">
        <v>81</v>
      </c>
      <c r="C432" s="51" t="s">
        <v>133</v>
      </c>
      <c r="D432" s="51" t="s">
        <v>263</v>
      </c>
      <c r="E432" s="52">
        <v>1</v>
      </c>
      <c r="F432" s="53" t="s">
        <v>747</v>
      </c>
      <c r="G432" s="54" t="s">
        <v>748</v>
      </c>
      <c r="H432" s="54" t="s">
        <v>748</v>
      </c>
      <c r="I432" s="86" t="s">
        <v>751</v>
      </c>
      <c r="J432" s="55" t="s">
        <v>752</v>
      </c>
      <c r="K432" s="55" t="s">
        <v>753</v>
      </c>
      <c r="L432" s="55" t="s">
        <v>927</v>
      </c>
      <c r="M432" s="55" t="s">
        <v>849</v>
      </c>
      <c r="N432" s="55" t="s">
        <v>1032</v>
      </c>
      <c r="O432" s="56">
        <v>17005487.789999999</v>
      </c>
      <c r="P432" s="56">
        <v>9220252.2599999998</v>
      </c>
      <c r="Q432" s="56">
        <v>408890.9</v>
      </c>
      <c r="R432" s="56">
        <v>5238675.32</v>
      </c>
      <c r="S432" s="57" t="s">
        <v>1981</v>
      </c>
      <c r="T432" s="56">
        <v>21395955.530000001</v>
      </c>
      <c r="U432" s="58" t="s">
        <v>893</v>
      </c>
      <c r="V432" s="59" t="s">
        <v>1395</v>
      </c>
      <c r="W432" s="60">
        <f t="shared" si="15"/>
        <v>128</v>
      </c>
    </row>
    <row r="433" spans="1:28" s="48" customFormat="1" ht="20.25" customHeight="1" outlineLevel="2">
      <c r="A433" s="68"/>
      <c r="B433" s="93" t="s">
        <v>384</v>
      </c>
      <c r="C433" s="94"/>
      <c r="D433" s="94"/>
      <c r="E433" s="69">
        <f>SUBTOTAL(9,E434:E467)</f>
        <v>34</v>
      </c>
      <c r="F433" s="70"/>
      <c r="G433" s="70"/>
      <c r="H433" s="70"/>
      <c r="I433" s="88"/>
      <c r="J433" s="70"/>
      <c r="K433" s="70"/>
      <c r="L433" s="70"/>
      <c r="M433" s="70"/>
      <c r="N433" s="70"/>
      <c r="O433" s="72"/>
      <c r="P433" s="72"/>
      <c r="Q433" s="72"/>
      <c r="R433" s="72"/>
      <c r="S433" s="70"/>
      <c r="T433" s="72"/>
      <c r="U433" s="70"/>
      <c r="V433" s="73"/>
      <c r="W433" s="71"/>
      <c r="X433" s="9"/>
      <c r="Y433" s="9"/>
      <c r="Z433" s="9"/>
      <c r="AA433" s="9"/>
      <c r="AB433" s="9"/>
    </row>
    <row r="434" spans="1:28" s="9" customFormat="1" ht="72.75" customHeight="1">
      <c r="A434" s="49">
        <v>38</v>
      </c>
      <c r="B434" s="50" t="s">
        <v>81</v>
      </c>
      <c r="C434" s="51" t="s">
        <v>133</v>
      </c>
      <c r="D434" s="51" t="s">
        <v>708</v>
      </c>
      <c r="E434" s="52">
        <v>1</v>
      </c>
      <c r="F434" s="53" t="s">
        <v>673</v>
      </c>
      <c r="G434" s="54" t="s">
        <v>81</v>
      </c>
      <c r="H434" s="54" t="s">
        <v>442</v>
      </c>
      <c r="I434" s="86" t="s">
        <v>443</v>
      </c>
      <c r="J434" s="55" t="s">
        <v>444</v>
      </c>
      <c r="K434" s="55" t="s">
        <v>758</v>
      </c>
      <c r="L434" s="55" t="s">
        <v>312</v>
      </c>
      <c r="M434" s="55" t="s">
        <v>313</v>
      </c>
      <c r="N434" s="55" t="s">
        <v>885</v>
      </c>
      <c r="O434" s="56">
        <v>54111275</v>
      </c>
      <c r="P434" s="56">
        <v>24117750.050000001</v>
      </c>
      <c r="Q434" s="56">
        <v>1196094.83</v>
      </c>
      <c r="R434" s="56">
        <v>21428355.510000002</v>
      </c>
      <c r="S434" s="57" t="s">
        <v>1982</v>
      </c>
      <c r="T434" s="56">
        <v>57996764.369999997</v>
      </c>
      <c r="U434" s="58" t="s">
        <v>893</v>
      </c>
      <c r="V434" s="59" t="s">
        <v>1409</v>
      </c>
      <c r="W434" s="60">
        <f t="shared" ref="W434:W467" si="16">IF(OR(LEFT(I434)="7",LEFT(I434,1)="8"),VALUE(RIGHT(I434,3)),VALUE(RIGHT(I434,4)))</f>
        <v>1469</v>
      </c>
    </row>
    <row r="435" spans="1:28" s="9" customFormat="1" ht="75.75" customHeight="1">
      <c r="A435" s="49">
        <v>38</v>
      </c>
      <c r="B435" s="50" t="s">
        <v>81</v>
      </c>
      <c r="C435" s="51" t="s">
        <v>133</v>
      </c>
      <c r="D435" s="51" t="s">
        <v>708</v>
      </c>
      <c r="E435" s="52">
        <v>1</v>
      </c>
      <c r="F435" s="53" t="s">
        <v>673</v>
      </c>
      <c r="G435" s="54" t="s">
        <v>81</v>
      </c>
      <c r="H435" s="54" t="s">
        <v>445</v>
      </c>
      <c r="I435" s="86" t="s">
        <v>446</v>
      </c>
      <c r="J435" s="55" t="s">
        <v>447</v>
      </c>
      <c r="K435" s="55" t="s">
        <v>758</v>
      </c>
      <c r="L435" s="55" t="s">
        <v>312</v>
      </c>
      <c r="M435" s="55" t="s">
        <v>313</v>
      </c>
      <c r="N435" s="55" t="s">
        <v>885</v>
      </c>
      <c r="O435" s="56">
        <v>69095670.019999996</v>
      </c>
      <c r="P435" s="56">
        <v>618776.69999999995</v>
      </c>
      <c r="Q435" s="56">
        <v>1362398.92</v>
      </c>
      <c r="R435" s="56">
        <v>17063472.809999999</v>
      </c>
      <c r="S435" s="57" t="s">
        <v>1983</v>
      </c>
      <c r="T435" s="56">
        <v>54013372.829999998</v>
      </c>
      <c r="U435" s="58" t="s">
        <v>893</v>
      </c>
      <c r="V435" s="59" t="s">
        <v>1410</v>
      </c>
      <c r="W435" s="60">
        <f t="shared" si="16"/>
        <v>1470</v>
      </c>
    </row>
    <row r="436" spans="1:28" s="9" customFormat="1" ht="78" customHeight="1">
      <c r="A436" s="49">
        <v>38</v>
      </c>
      <c r="B436" s="50" t="s">
        <v>81</v>
      </c>
      <c r="C436" s="51" t="s">
        <v>133</v>
      </c>
      <c r="D436" s="51" t="s">
        <v>708</v>
      </c>
      <c r="E436" s="52">
        <v>1</v>
      </c>
      <c r="F436" s="53" t="s">
        <v>673</v>
      </c>
      <c r="G436" s="54" t="s">
        <v>81</v>
      </c>
      <c r="H436" s="54" t="s">
        <v>472</v>
      </c>
      <c r="I436" s="86" t="s">
        <v>473</v>
      </c>
      <c r="J436" s="55" t="s">
        <v>474</v>
      </c>
      <c r="K436" s="55" t="s">
        <v>758</v>
      </c>
      <c r="L436" s="55" t="s">
        <v>312</v>
      </c>
      <c r="M436" s="55" t="s">
        <v>313</v>
      </c>
      <c r="N436" s="55" t="s">
        <v>885</v>
      </c>
      <c r="O436" s="56">
        <v>12019030.65</v>
      </c>
      <c r="P436" s="56">
        <v>35187</v>
      </c>
      <c r="Q436" s="56">
        <v>267751.25</v>
      </c>
      <c r="R436" s="56">
        <v>54871.75</v>
      </c>
      <c r="S436" s="57" t="s">
        <v>1984</v>
      </c>
      <c r="T436" s="56">
        <v>12267097.15</v>
      </c>
      <c r="U436" s="58" t="s">
        <v>893</v>
      </c>
      <c r="V436" s="59" t="s">
        <v>1985</v>
      </c>
      <c r="W436" s="60">
        <f t="shared" si="16"/>
        <v>1471</v>
      </c>
    </row>
    <row r="437" spans="1:28" s="9" customFormat="1" ht="69.75" customHeight="1">
      <c r="A437" s="49">
        <v>38</v>
      </c>
      <c r="B437" s="50" t="s">
        <v>81</v>
      </c>
      <c r="C437" s="51" t="s">
        <v>133</v>
      </c>
      <c r="D437" s="51" t="s">
        <v>708</v>
      </c>
      <c r="E437" s="52">
        <v>1</v>
      </c>
      <c r="F437" s="53" t="s">
        <v>673</v>
      </c>
      <c r="G437" s="54" t="s">
        <v>81</v>
      </c>
      <c r="H437" s="54" t="s">
        <v>754</v>
      </c>
      <c r="I437" s="86" t="s">
        <v>755</v>
      </c>
      <c r="J437" s="55" t="s">
        <v>739</v>
      </c>
      <c r="K437" s="55" t="s">
        <v>1176</v>
      </c>
      <c r="L437" s="55" t="s">
        <v>312</v>
      </c>
      <c r="M437" s="55" t="s">
        <v>313</v>
      </c>
      <c r="N437" s="55" t="s">
        <v>885</v>
      </c>
      <c r="O437" s="56">
        <v>215885621.52000001</v>
      </c>
      <c r="P437" s="56">
        <v>28703203.550000001</v>
      </c>
      <c r="Q437" s="56">
        <v>4825396.49</v>
      </c>
      <c r="R437" s="56">
        <v>63697526.200000003</v>
      </c>
      <c r="S437" s="57" t="s">
        <v>1986</v>
      </c>
      <c r="T437" s="56">
        <v>185716695.36000001</v>
      </c>
      <c r="U437" s="58" t="s">
        <v>893</v>
      </c>
      <c r="V437" s="59" t="s">
        <v>1987</v>
      </c>
      <c r="W437" s="60">
        <f t="shared" si="16"/>
        <v>1395</v>
      </c>
    </row>
    <row r="438" spans="1:28" s="9" customFormat="1" ht="114.75" customHeight="1">
      <c r="A438" s="49">
        <v>38</v>
      </c>
      <c r="B438" s="50" t="s">
        <v>81</v>
      </c>
      <c r="C438" s="51" t="s">
        <v>133</v>
      </c>
      <c r="D438" s="51" t="s">
        <v>708</v>
      </c>
      <c r="E438" s="52">
        <v>1</v>
      </c>
      <c r="F438" s="53" t="s">
        <v>673</v>
      </c>
      <c r="G438" s="54" t="s">
        <v>81</v>
      </c>
      <c r="H438" s="54" t="s">
        <v>469</v>
      </c>
      <c r="I438" s="86" t="s">
        <v>470</v>
      </c>
      <c r="J438" s="55" t="s">
        <v>469</v>
      </c>
      <c r="K438" s="55" t="s">
        <v>1412</v>
      </c>
      <c r="L438" s="55" t="s">
        <v>312</v>
      </c>
      <c r="M438" s="55" t="s">
        <v>313</v>
      </c>
      <c r="N438" s="55" t="s">
        <v>885</v>
      </c>
      <c r="O438" s="56">
        <v>9438134.4000000004</v>
      </c>
      <c r="P438" s="56">
        <v>184435.56</v>
      </c>
      <c r="Q438" s="56">
        <v>181326.43</v>
      </c>
      <c r="R438" s="56">
        <v>2912656.41</v>
      </c>
      <c r="S438" s="57" t="s">
        <v>1988</v>
      </c>
      <c r="T438" s="56">
        <v>6891239.9800000004</v>
      </c>
      <c r="U438" s="58" t="s">
        <v>893</v>
      </c>
      <c r="V438" s="59" t="s">
        <v>1989</v>
      </c>
      <c r="W438" s="60">
        <f t="shared" si="16"/>
        <v>1496</v>
      </c>
    </row>
    <row r="439" spans="1:28" s="9" customFormat="1" ht="81" customHeight="1">
      <c r="A439" s="49">
        <v>38</v>
      </c>
      <c r="B439" s="50" t="s">
        <v>81</v>
      </c>
      <c r="C439" s="51" t="s">
        <v>133</v>
      </c>
      <c r="D439" s="51" t="s">
        <v>708</v>
      </c>
      <c r="E439" s="52">
        <v>1</v>
      </c>
      <c r="F439" s="53" t="s">
        <v>673</v>
      </c>
      <c r="G439" s="54" t="s">
        <v>81</v>
      </c>
      <c r="H439" s="54" t="s">
        <v>355</v>
      </c>
      <c r="I439" s="86" t="s">
        <v>1233</v>
      </c>
      <c r="J439" s="55" t="s">
        <v>356</v>
      </c>
      <c r="K439" s="55" t="s">
        <v>357</v>
      </c>
      <c r="L439" s="55" t="s">
        <v>312</v>
      </c>
      <c r="M439" s="55" t="s">
        <v>313</v>
      </c>
      <c r="N439" s="55" t="s">
        <v>885</v>
      </c>
      <c r="O439" s="56">
        <v>167637474.33000001</v>
      </c>
      <c r="P439" s="56">
        <v>30000000</v>
      </c>
      <c r="Q439" s="56">
        <v>4213161.08</v>
      </c>
      <c r="R439" s="56">
        <v>18430976.68</v>
      </c>
      <c r="S439" s="57" t="s">
        <v>1990</v>
      </c>
      <c r="T439" s="56">
        <v>183419658.72999999</v>
      </c>
      <c r="U439" s="58" t="s">
        <v>893</v>
      </c>
      <c r="V439" s="59" t="s">
        <v>1411</v>
      </c>
      <c r="W439" s="60">
        <f t="shared" si="16"/>
        <v>1487</v>
      </c>
    </row>
    <row r="440" spans="1:28" s="9" customFormat="1" ht="69.75" customHeight="1">
      <c r="A440" s="49">
        <v>38</v>
      </c>
      <c r="B440" s="50" t="s">
        <v>81</v>
      </c>
      <c r="C440" s="51" t="s">
        <v>133</v>
      </c>
      <c r="D440" s="51" t="s">
        <v>708</v>
      </c>
      <c r="E440" s="52">
        <v>1</v>
      </c>
      <c r="F440" s="53" t="s">
        <v>673</v>
      </c>
      <c r="G440" s="54" t="s">
        <v>81</v>
      </c>
      <c r="H440" s="54" t="s">
        <v>756</v>
      </c>
      <c r="I440" s="86">
        <v>20023810001240</v>
      </c>
      <c r="J440" s="55" t="s">
        <v>757</v>
      </c>
      <c r="K440" s="55" t="s">
        <v>758</v>
      </c>
      <c r="L440" s="55" t="s">
        <v>312</v>
      </c>
      <c r="M440" s="55" t="s">
        <v>313</v>
      </c>
      <c r="N440" s="55" t="s">
        <v>885</v>
      </c>
      <c r="O440" s="56">
        <v>38160641.630000003</v>
      </c>
      <c r="P440" s="56">
        <v>0</v>
      </c>
      <c r="Q440" s="56">
        <v>860931.94</v>
      </c>
      <c r="R440" s="56">
        <v>75186.94</v>
      </c>
      <c r="S440" s="57" t="s">
        <v>1991</v>
      </c>
      <c r="T440" s="56">
        <v>38946386.630000003</v>
      </c>
      <c r="U440" s="58" t="s">
        <v>893</v>
      </c>
      <c r="V440" s="59" t="s">
        <v>1992</v>
      </c>
      <c r="W440" s="60">
        <f t="shared" si="16"/>
        <v>1240</v>
      </c>
    </row>
    <row r="441" spans="1:28" s="9" customFormat="1" ht="72.75" customHeight="1">
      <c r="A441" s="49">
        <v>38</v>
      </c>
      <c r="B441" s="50" t="s">
        <v>81</v>
      </c>
      <c r="C441" s="51" t="s">
        <v>133</v>
      </c>
      <c r="D441" s="51" t="s">
        <v>708</v>
      </c>
      <c r="E441" s="52">
        <v>1</v>
      </c>
      <c r="F441" s="53" t="s">
        <v>673</v>
      </c>
      <c r="G441" s="54" t="s">
        <v>81</v>
      </c>
      <c r="H441" s="54" t="s">
        <v>100</v>
      </c>
      <c r="I441" s="86">
        <v>20023810001241</v>
      </c>
      <c r="J441" s="55" t="s">
        <v>1115</v>
      </c>
      <c r="K441" s="55" t="s">
        <v>758</v>
      </c>
      <c r="L441" s="55" t="s">
        <v>927</v>
      </c>
      <c r="M441" s="55" t="s">
        <v>849</v>
      </c>
      <c r="N441" s="55" t="s">
        <v>885</v>
      </c>
      <c r="O441" s="56">
        <v>78676885.379999995</v>
      </c>
      <c r="P441" s="56">
        <v>30297362.079999998</v>
      </c>
      <c r="Q441" s="56">
        <v>1480460.9</v>
      </c>
      <c r="R441" s="56">
        <v>57109343.399999999</v>
      </c>
      <c r="S441" s="57" t="s">
        <v>1993</v>
      </c>
      <c r="T441" s="56">
        <v>53345364.960000001</v>
      </c>
      <c r="U441" s="58" t="s">
        <v>893</v>
      </c>
      <c r="V441" s="59" t="s">
        <v>1994</v>
      </c>
      <c r="W441" s="60">
        <f t="shared" si="16"/>
        <v>1241</v>
      </c>
    </row>
    <row r="442" spans="1:28" s="9" customFormat="1" ht="69.75" customHeight="1">
      <c r="A442" s="49">
        <v>38</v>
      </c>
      <c r="B442" s="50" t="s">
        <v>81</v>
      </c>
      <c r="C442" s="51" t="s">
        <v>133</v>
      </c>
      <c r="D442" s="51" t="s">
        <v>708</v>
      </c>
      <c r="E442" s="52">
        <v>1</v>
      </c>
      <c r="F442" s="53" t="s">
        <v>673</v>
      </c>
      <c r="G442" s="54" t="s">
        <v>81</v>
      </c>
      <c r="H442" s="54" t="s">
        <v>792</v>
      </c>
      <c r="I442" s="86">
        <v>20023810001295</v>
      </c>
      <c r="J442" s="55" t="s">
        <v>1116</v>
      </c>
      <c r="K442" s="55" t="s">
        <v>758</v>
      </c>
      <c r="L442" s="55" t="s">
        <v>312</v>
      </c>
      <c r="M442" s="55" t="s">
        <v>313</v>
      </c>
      <c r="N442" s="55" t="s">
        <v>885</v>
      </c>
      <c r="O442" s="56">
        <v>32751242.48</v>
      </c>
      <c r="P442" s="56">
        <v>0</v>
      </c>
      <c r="Q442" s="56">
        <v>735336.75</v>
      </c>
      <c r="R442" s="56">
        <v>47546.79</v>
      </c>
      <c r="S442" s="57" t="s">
        <v>1995</v>
      </c>
      <c r="T442" s="56">
        <v>33439032.440000001</v>
      </c>
      <c r="U442" s="58" t="s">
        <v>893</v>
      </c>
      <c r="V442" s="59" t="s">
        <v>1996</v>
      </c>
      <c r="W442" s="60">
        <f t="shared" si="16"/>
        <v>1295</v>
      </c>
    </row>
    <row r="443" spans="1:28" s="9" customFormat="1" ht="147" customHeight="1">
      <c r="A443" s="49">
        <v>38</v>
      </c>
      <c r="B443" s="50" t="s">
        <v>81</v>
      </c>
      <c r="C443" s="51" t="s">
        <v>133</v>
      </c>
      <c r="D443" s="51" t="s">
        <v>708</v>
      </c>
      <c r="E443" s="52">
        <v>1</v>
      </c>
      <c r="F443" s="53" t="s">
        <v>673</v>
      </c>
      <c r="G443" s="54" t="s">
        <v>81</v>
      </c>
      <c r="H443" s="54" t="s">
        <v>185</v>
      </c>
      <c r="I443" s="86">
        <v>20033810001334</v>
      </c>
      <c r="J443" s="55" t="s">
        <v>1117</v>
      </c>
      <c r="K443" s="55" t="s">
        <v>1234</v>
      </c>
      <c r="L443" s="55" t="s">
        <v>312</v>
      </c>
      <c r="M443" s="55" t="s">
        <v>313</v>
      </c>
      <c r="N443" s="55" t="s">
        <v>885</v>
      </c>
      <c r="O443" s="56">
        <v>31910265.399999999</v>
      </c>
      <c r="P443" s="56">
        <v>15163416.380000001</v>
      </c>
      <c r="Q443" s="56">
        <v>572164.14</v>
      </c>
      <c r="R443" s="56">
        <v>11700631.98</v>
      </c>
      <c r="S443" s="57" t="s">
        <v>1997</v>
      </c>
      <c r="T443" s="56">
        <v>35945213.939999998</v>
      </c>
      <c r="U443" s="58" t="s">
        <v>893</v>
      </c>
      <c r="V443" s="59" t="s">
        <v>1406</v>
      </c>
      <c r="W443" s="60">
        <f t="shared" si="16"/>
        <v>1334</v>
      </c>
    </row>
    <row r="444" spans="1:28" s="9" customFormat="1" ht="77.25" customHeight="1">
      <c r="A444" s="49">
        <v>38</v>
      </c>
      <c r="B444" s="50" t="s">
        <v>81</v>
      </c>
      <c r="C444" s="51" t="s">
        <v>133</v>
      </c>
      <c r="D444" s="51" t="s">
        <v>708</v>
      </c>
      <c r="E444" s="52">
        <v>1</v>
      </c>
      <c r="F444" s="53" t="s">
        <v>673</v>
      </c>
      <c r="G444" s="54" t="s">
        <v>81</v>
      </c>
      <c r="H444" s="54" t="s">
        <v>793</v>
      </c>
      <c r="I444" s="86">
        <v>20023810001243</v>
      </c>
      <c r="J444" s="55" t="s">
        <v>716</v>
      </c>
      <c r="K444" s="55" t="s">
        <v>758</v>
      </c>
      <c r="L444" s="55" t="s">
        <v>312</v>
      </c>
      <c r="M444" s="55" t="s">
        <v>313</v>
      </c>
      <c r="N444" s="55" t="s">
        <v>885</v>
      </c>
      <c r="O444" s="56">
        <v>103820916.43000001</v>
      </c>
      <c r="P444" s="56">
        <v>34561291.520000003</v>
      </c>
      <c r="Q444" s="56">
        <v>2395334.4900000002</v>
      </c>
      <c r="R444" s="56">
        <v>5353544.7300000004</v>
      </c>
      <c r="S444" s="57" t="s">
        <v>1998</v>
      </c>
      <c r="T444" s="56">
        <v>135423997.71000001</v>
      </c>
      <c r="U444" s="58" t="s">
        <v>893</v>
      </c>
      <c r="V444" s="59" t="s">
        <v>1999</v>
      </c>
      <c r="W444" s="60">
        <f t="shared" si="16"/>
        <v>1243</v>
      </c>
    </row>
    <row r="445" spans="1:28" s="9" customFormat="1" ht="75.75" customHeight="1">
      <c r="A445" s="49">
        <v>38</v>
      </c>
      <c r="B445" s="50" t="s">
        <v>81</v>
      </c>
      <c r="C445" s="51" t="s">
        <v>133</v>
      </c>
      <c r="D445" s="51" t="s">
        <v>708</v>
      </c>
      <c r="E445" s="52">
        <v>1</v>
      </c>
      <c r="F445" s="53" t="s">
        <v>673</v>
      </c>
      <c r="G445" s="54" t="s">
        <v>81</v>
      </c>
      <c r="H445" s="54" t="s">
        <v>717</v>
      </c>
      <c r="I445" s="86">
        <v>20023810001242</v>
      </c>
      <c r="J445" s="55" t="s">
        <v>1147</v>
      </c>
      <c r="K445" s="55" t="s">
        <v>758</v>
      </c>
      <c r="L445" s="55" t="s">
        <v>312</v>
      </c>
      <c r="M445" s="55" t="s">
        <v>313</v>
      </c>
      <c r="N445" s="55" t="s">
        <v>885</v>
      </c>
      <c r="O445" s="56">
        <v>69339002.950000003</v>
      </c>
      <c r="P445" s="56">
        <v>57010714.130000003</v>
      </c>
      <c r="Q445" s="56">
        <v>1945825.77</v>
      </c>
      <c r="R445" s="56">
        <v>10137739.220000001</v>
      </c>
      <c r="S445" s="57" t="s">
        <v>2000</v>
      </c>
      <c r="T445" s="56">
        <v>118157803.63</v>
      </c>
      <c r="U445" s="58" t="s">
        <v>893</v>
      </c>
      <c r="V445" s="59" t="s">
        <v>1396</v>
      </c>
      <c r="W445" s="60">
        <f t="shared" si="16"/>
        <v>1242</v>
      </c>
    </row>
    <row r="446" spans="1:28" s="9" customFormat="1" ht="72" customHeight="1">
      <c r="A446" s="49">
        <v>38</v>
      </c>
      <c r="B446" s="50" t="s">
        <v>81</v>
      </c>
      <c r="C446" s="51" t="s">
        <v>133</v>
      </c>
      <c r="D446" s="51" t="s">
        <v>708</v>
      </c>
      <c r="E446" s="52">
        <v>1</v>
      </c>
      <c r="F446" s="53" t="s">
        <v>673</v>
      </c>
      <c r="G446" s="54" t="s">
        <v>81</v>
      </c>
      <c r="H446" s="54" t="s">
        <v>743</v>
      </c>
      <c r="I446" s="86">
        <v>20033810001341</v>
      </c>
      <c r="J446" s="55" t="s">
        <v>1148</v>
      </c>
      <c r="K446" s="55" t="s">
        <v>758</v>
      </c>
      <c r="L446" s="55" t="s">
        <v>312</v>
      </c>
      <c r="M446" s="55" t="s">
        <v>313</v>
      </c>
      <c r="N446" s="55" t="s">
        <v>885</v>
      </c>
      <c r="O446" s="56">
        <v>61298118.990000002</v>
      </c>
      <c r="P446" s="56">
        <v>25491.759999999998</v>
      </c>
      <c r="Q446" s="56">
        <v>1343059.75</v>
      </c>
      <c r="R446" s="56">
        <v>3736632.71</v>
      </c>
      <c r="S446" s="57" t="s">
        <v>2001</v>
      </c>
      <c r="T446" s="56">
        <v>58930037.789999999</v>
      </c>
      <c r="U446" s="58" t="s">
        <v>893</v>
      </c>
      <c r="V446" s="59" t="s">
        <v>2002</v>
      </c>
      <c r="W446" s="60">
        <f t="shared" si="16"/>
        <v>1341</v>
      </c>
    </row>
    <row r="447" spans="1:28" s="9" customFormat="1" ht="69.75" customHeight="1">
      <c r="A447" s="49">
        <v>38</v>
      </c>
      <c r="B447" s="50" t="s">
        <v>81</v>
      </c>
      <c r="C447" s="51" t="s">
        <v>133</v>
      </c>
      <c r="D447" s="51" t="s">
        <v>708</v>
      </c>
      <c r="E447" s="52">
        <v>1</v>
      </c>
      <c r="F447" s="53" t="s">
        <v>673</v>
      </c>
      <c r="G447" s="54" t="s">
        <v>81</v>
      </c>
      <c r="H447" s="54" t="s">
        <v>911</v>
      </c>
      <c r="I447" s="86">
        <v>20023810001244</v>
      </c>
      <c r="J447" s="55" t="s">
        <v>1149</v>
      </c>
      <c r="K447" s="55" t="s">
        <v>758</v>
      </c>
      <c r="L447" s="55" t="s">
        <v>312</v>
      </c>
      <c r="M447" s="55" t="s">
        <v>313</v>
      </c>
      <c r="N447" s="55" t="s">
        <v>885</v>
      </c>
      <c r="O447" s="56">
        <v>13704822.970000001</v>
      </c>
      <c r="P447" s="56">
        <v>8175439.0700000003</v>
      </c>
      <c r="Q447" s="56">
        <v>297947.07</v>
      </c>
      <c r="R447" s="56">
        <v>5286693.96</v>
      </c>
      <c r="S447" s="57" t="s">
        <v>2003</v>
      </c>
      <c r="T447" s="56">
        <v>16891515.149999999</v>
      </c>
      <c r="U447" s="58" t="s">
        <v>893</v>
      </c>
      <c r="V447" s="59" t="s">
        <v>1397</v>
      </c>
      <c r="W447" s="60">
        <f t="shared" si="16"/>
        <v>1244</v>
      </c>
    </row>
    <row r="448" spans="1:28" s="9" customFormat="1" ht="75.75" customHeight="1">
      <c r="A448" s="49">
        <v>38</v>
      </c>
      <c r="B448" s="50" t="s">
        <v>81</v>
      </c>
      <c r="C448" s="51" t="s">
        <v>133</v>
      </c>
      <c r="D448" s="51" t="s">
        <v>708</v>
      </c>
      <c r="E448" s="52">
        <v>1</v>
      </c>
      <c r="F448" s="53" t="s">
        <v>673</v>
      </c>
      <c r="G448" s="54" t="s">
        <v>81</v>
      </c>
      <c r="H448" s="54" t="s">
        <v>98</v>
      </c>
      <c r="I448" s="86">
        <v>20023810001245</v>
      </c>
      <c r="J448" s="55" t="s">
        <v>700</v>
      </c>
      <c r="K448" s="55" t="s">
        <v>758</v>
      </c>
      <c r="L448" s="55" t="s">
        <v>312</v>
      </c>
      <c r="M448" s="55" t="s">
        <v>313</v>
      </c>
      <c r="N448" s="55" t="s">
        <v>885</v>
      </c>
      <c r="O448" s="56">
        <v>173998800.61000001</v>
      </c>
      <c r="P448" s="56">
        <v>44633968.07</v>
      </c>
      <c r="Q448" s="56">
        <v>4328292.88</v>
      </c>
      <c r="R448" s="56">
        <v>14222964.619999999</v>
      </c>
      <c r="S448" s="57" t="s">
        <v>2004</v>
      </c>
      <c r="T448" s="56">
        <v>208738096.94</v>
      </c>
      <c r="U448" s="58" t="s">
        <v>893</v>
      </c>
      <c r="V448" s="59" t="s">
        <v>1398</v>
      </c>
      <c r="W448" s="60">
        <f t="shared" si="16"/>
        <v>1245</v>
      </c>
    </row>
    <row r="449" spans="1:23" s="9" customFormat="1" ht="70.5" customHeight="1">
      <c r="A449" s="49">
        <v>38</v>
      </c>
      <c r="B449" s="50" t="s">
        <v>81</v>
      </c>
      <c r="C449" s="51" t="s">
        <v>133</v>
      </c>
      <c r="D449" s="51" t="s">
        <v>708</v>
      </c>
      <c r="E449" s="52">
        <v>1</v>
      </c>
      <c r="F449" s="53" t="s">
        <v>673</v>
      </c>
      <c r="G449" s="54" t="s">
        <v>81</v>
      </c>
      <c r="H449" s="54" t="s">
        <v>97</v>
      </c>
      <c r="I449" s="86">
        <v>20023810001246</v>
      </c>
      <c r="J449" s="55" t="s">
        <v>701</v>
      </c>
      <c r="K449" s="55" t="s">
        <v>758</v>
      </c>
      <c r="L449" s="55" t="s">
        <v>312</v>
      </c>
      <c r="M449" s="55" t="s">
        <v>313</v>
      </c>
      <c r="N449" s="55" t="s">
        <v>885</v>
      </c>
      <c r="O449" s="56">
        <v>33269050.77</v>
      </c>
      <c r="P449" s="56">
        <v>4754</v>
      </c>
      <c r="Q449" s="56">
        <v>651270.89</v>
      </c>
      <c r="R449" s="56">
        <v>8719358.1099999994</v>
      </c>
      <c r="S449" s="57" t="s">
        <v>2005</v>
      </c>
      <c r="T449" s="56">
        <v>25205717.550000001</v>
      </c>
      <c r="U449" s="58" t="s">
        <v>893</v>
      </c>
      <c r="V449" s="59" t="s">
        <v>1399</v>
      </c>
      <c r="W449" s="60">
        <f t="shared" si="16"/>
        <v>1246</v>
      </c>
    </row>
    <row r="450" spans="1:23" s="9" customFormat="1" ht="72" customHeight="1">
      <c r="A450" s="49">
        <v>38</v>
      </c>
      <c r="B450" s="50" t="s">
        <v>81</v>
      </c>
      <c r="C450" s="51" t="s">
        <v>133</v>
      </c>
      <c r="D450" s="51" t="s">
        <v>708</v>
      </c>
      <c r="E450" s="52">
        <v>1</v>
      </c>
      <c r="F450" s="53" t="s">
        <v>673</v>
      </c>
      <c r="G450" s="54" t="s">
        <v>81</v>
      </c>
      <c r="H450" s="54" t="s">
        <v>838</v>
      </c>
      <c r="I450" s="86">
        <v>20023810001247</v>
      </c>
      <c r="J450" s="55" t="s">
        <v>702</v>
      </c>
      <c r="K450" s="55" t="s">
        <v>758</v>
      </c>
      <c r="L450" s="55" t="s">
        <v>312</v>
      </c>
      <c r="M450" s="55" t="s">
        <v>313</v>
      </c>
      <c r="N450" s="55" t="s">
        <v>885</v>
      </c>
      <c r="O450" s="56">
        <v>39487420.369999997</v>
      </c>
      <c r="P450" s="56">
        <v>10245580.66</v>
      </c>
      <c r="Q450" s="56">
        <v>903509.8</v>
      </c>
      <c r="R450" s="56">
        <v>3409208.92</v>
      </c>
      <c r="S450" s="57" t="s">
        <v>2006</v>
      </c>
      <c r="T450" s="56">
        <v>47227301.909999996</v>
      </c>
      <c r="U450" s="58" t="s">
        <v>893</v>
      </c>
      <c r="V450" s="59" t="s">
        <v>1400</v>
      </c>
      <c r="W450" s="60">
        <f t="shared" si="16"/>
        <v>1247</v>
      </c>
    </row>
    <row r="451" spans="1:23" s="9" customFormat="1" ht="70.5" customHeight="1">
      <c r="A451" s="49">
        <v>38</v>
      </c>
      <c r="B451" s="50" t="s">
        <v>81</v>
      </c>
      <c r="C451" s="51" t="s">
        <v>133</v>
      </c>
      <c r="D451" s="51" t="s">
        <v>708</v>
      </c>
      <c r="E451" s="52">
        <v>1</v>
      </c>
      <c r="F451" s="53" t="s">
        <v>673</v>
      </c>
      <c r="G451" s="54" t="s">
        <v>81</v>
      </c>
      <c r="H451" s="54" t="s">
        <v>457</v>
      </c>
      <c r="I451" s="86">
        <v>20033810001333</v>
      </c>
      <c r="J451" s="55" t="s">
        <v>703</v>
      </c>
      <c r="K451" s="55" t="s">
        <v>758</v>
      </c>
      <c r="L451" s="55" t="s">
        <v>312</v>
      </c>
      <c r="M451" s="55" t="s">
        <v>313</v>
      </c>
      <c r="N451" s="55" t="s">
        <v>885</v>
      </c>
      <c r="O451" s="56">
        <v>304591418.19</v>
      </c>
      <c r="P451" s="56">
        <v>15330473.050000001</v>
      </c>
      <c r="Q451" s="56">
        <v>6859775.0599999996</v>
      </c>
      <c r="R451" s="56">
        <v>8578129.0099999998</v>
      </c>
      <c r="S451" s="57" t="s">
        <v>2007</v>
      </c>
      <c r="T451" s="56">
        <v>318203537.29000002</v>
      </c>
      <c r="U451" s="58" t="s">
        <v>893</v>
      </c>
      <c r="V451" s="59" t="s">
        <v>2008</v>
      </c>
      <c r="W451" s="60">
        <f t="shared" si="16"/>
        <v>1333</v>
      </c>
    </row>
    <row r="452" spans="1:23" s="9" customFormat="1" ht="69" customHeight="1">
      <c r="A452" s="49">
        <v>38</v>
      </c>
      <c r="B452" s="50" t="s">
        <v>81</v>
      </c>
      <c r="C452" s="51" t="s">
        <v>133</v>
      </c>
      <c r="D452" s="51" t="s">
        <v>708</v>
      </c>
      <c r="E452" s="52">
        <v>1</v>
      </c>
      <c r="F452" s="53" t="s">
        <v>673</v>
      </c>
      <c r="G452" s="54" t="s">
        <v>81</v>
      </c>
      <c r="H452" s="54" t="s">
        <v>799</v>
      </c>
      <c r="I452" s="86">
        <v>20023810001310</v>
      </c>
      <c r="J452" s="55" t="s">
        <v>704</v>
      </c>
      <c r="K452" s="55" t="s">
        <v>758</v>
      </c>
      <c r="L452" s="55" t="s">
        <v>312</v>
      </c>
      <c r="M452" s="55" t="s">
        <v>313</v>
      </c>
      <c r="N452" s="55" t="s">
        <v>885</v>
      </c>
      <c r="O452" s="56">
        <v>90199537.079999998</v>
      </c>
      <c r="P452" s="56">
        <v>5525391.5899999999</v>
      </c>
      <c r="Q452" s="56">
        <v>1886037.55</v>
      </c>
      <c r="R452" s="56">
        <v>15266780.529999999</v>
      </c>
      <c r="S452" s="57" t="s">
        <v>2009</v>
      </c>
      <c r="T452" s="56">
        <v>82344185.689999998</v>
      </c>
      <c r="U452" s="58" t="s">
        <v>893</v>
      </c>
      <c r="V452" s="59" t="s">
        <v>2010</v>
      </c>
      <c r="W452" s="60">
        <f t="shared" si="16"/>
        <v>1310</v>
      </c>
    </row>
    <row r="453" spans="1:23" s="9" customFormat="1" ht="75" customHeight="1">
      <c r="A453" s="49">
        <v>38</v>
      </c>
      <c r="B453" s="50" t="s">
        <v>81</v>
      </c>
      <c r="C453" s="51" t="s">
        <v>133</v>
      </c>
      <c r="D453" s="51" t="s">
        <v>708</v>
      </c>
      <c r="E453" s="52">
        <v>1</v>
      </c>
      <c r="F453" s="53" t="s">
        <v>673</v>
      </c>
      <c r="G453" s="54" t="s">
        <v>81</v>
      </c>
      <c r="H453" s="54" t="s">
        <v>76</v>
      </c>
      <c r="I453" s="86">
        <v>20023810001308</v>
      </c>
      <c r="J453" s="55" t="s">
        <v>705</v>
      </c>
      <c r="K453" s="55" t="s">
        <v>172</v>
      </c>
      <c r="L453" s="55" t="s">
        <v>312</v>
      </c>
      <c r="M453" s="55" t="s">
        <v>313</v>
      </c>
      <c r="N453" s="55" t="s">
        <v>885</v>
      </c>
      <c r="O453" s="56">
        <v>52157448.939999998</v>
      </c>
      <c r="P453" s="56">
        <v>17765588.359999999</v>
      </c>
      <c r="Q453" s="56">
        <v>1178800.02</v>
      </c>
      <c r="R453" s="56">
        <v>13596640.66</v>
      </c>
      <c r="S453" s="57" t="s">
        <v>2011</v>
      </c>
      <c r="T453" s="56">
        <v>57505196.659999996</v>
      </c>
      <c r="U453" s="58" t="s">
        <v>893</v>
      </c>
      <c r="V453" s="59" t="s">
        <v>1404</v>
      </c>
      <c r="W453" s="60">
        <f t="shared" si="16"/>
        <v>1308</v>
      </c>
    </row>
    <row r="454" spans="1:23" s="9" customFormat="1" ht="73.5" customHeight="1">
      <c r="A454" s="49">
        <v>38</v>
      </c>
      <c r="B454" s="50" t="s">
        <v>81</v>
      </c>
      <c r="C454" s="51" t="s">
        <v>133</v>
      </c>
      <c r="D454" s="51" t="s">
        <v>708</v>
      </c>
      <c r="E454" s="52">
        <v>1</v>
      </c>
      <c r="F454" s="53" t="s">
        <v>673</v>
      </c>
      <c r="G454" s="54" t="s">
        <v>81</v>
      </c>
      <c r="H454" s="54" t="s">
        <v>456</v>
      </c>
      <c r="I454" s="86">
        <v>20023810001288</v>
      </c>
      <c r="J454" s="55" t="s">
        <v>1027</v>
      </c>
      <c r="K454" s="55" t="s">
        <v>172</v>
      </c>
      <c r="L454" s="55" t="s">
        <v>312</v>
      </c>
      <c r="M454" s="55" t="s">
        <v>313</v>
      </c>
      <c r="N454" s="55" t="s">
        <v>885</v>
      </c>
      <c r="O454" s="56">
        <v>86307895.819999993</v>
      </c>
      <c r="P454" s="56">
        <v>74959101.530000001</v>
      </c>
      <c r="Q454" s="56">
        <v>2086326.17</v>
      </c>
      <c r="R454" s="56">
        <v>54029823.009999998</v>
      </c>
      <c r="S454" s="57" t="s">
        <v>2012</v>
      </c>
      <c r="T454" s="56">
        <v>109323500.51000001</v>
      </c>
      <c r="U454" s="58" t="s">
        <v>893</v>
      </c>
      <c r="V454" s="59" t="s">
        <v>2013</v>
      </c>
      <c r="W454" s="60">
        <f t="shared" si="16"/>
        <v>1288</v>
      </c>
    </row>
    <row r="455" spans="1:23" s="9" customFormat="1" ht="78" customHeight="1">
      <c r="A455" s="49">
        <v>38</v>
      </c>
      <c r="B455" s="50" t="s">
        <v>81</v>
      </c>
      <c r="C455" s="51" t="s">
        <v>133</v>
      </c>
      <c r="D455" s="51" t="s">
        <v>708</v>
      </c>
      <c r="E455" s="52">
        <v>1</v>
      </c>
      <c r="F455" s="53" t="s">
        <v>673</v>
      </c>
      <c r="G455" s="54" t="s">
        <v>81</v>
      </c>
      <c r="H455" s="54" t="s">
        <v>455</v>
      </c>
      <c r="I455" s="86">
        <v>20023810001248</v>
      </c>
      <c r="J455" s="55" t="s">
        <v>318</v>
      </c>
      <c r="K455" s="55" t="s">
        <v>172</v>
      </c>
      <c r="L455" s="55" t="s">
        <v>312</v>
      </c>
      <c r="M455" s="55" t="s">
        <v>313</v>
      </c>
      <c r="N455" s="55" t="s">
        <v>885</v>
      </c>
      <c r="O455" s="56">
        <v>289129777.73000002</v>
      </c>
      <c r="P455" s="56">
        <v>25853425.34</v>
      </c>
      <c r="Q455" s="56">
        <v>5812074.9800000004</v>
      </c>
      <c r="R455" s="56">
        <v>61999435.460000001</v>
      </c>
      <c r="S455" s="57" t="s">
        <v>2014</v>
      </c>
      <c r="T455" s="56">
        <v>258795842.59</v>
      </c>
      <c r="U455" s="58" t="s">
        <v>893</v>
      </c>
      <c r="V455" s="59" t="s">
        <v>1401</v>
      </c>
      <c r="W455" s="60">
        <f t="shared" si="16"/>
        <v>1248</v>
      </c>
    </row>
    <row r="456" spans="1:23" s="9" customFormat="1" ht="78" customHeight="1">
      <c r="A456" s="49">
        <v>38</v>
      </c>
      <c r="B456" s="50" t="s">
        <v>81</v>
      </c>
      <c r="C456" s="51" t="s">
        <v>133</v>
      </c>
      <c r="D456" s="51" t="s">
        <v>708</v>
      </c>
      <c r="E456" s="52">
        <v>1</v>
      </c>
      <c r="F456" s="53" t="s">
        <v>673</v>
      </c>
      <c r="G456" s="54" t="s">
        <v>81</v>
      </c>
      <c r="H456" s="54" t="s">
        <v>804</v>
      </c>
      <c r="I456" s="86">
        <v>20023810001249</v>
      </c>
      <c r="J456" s="55" t="s">
        <v>142</v>
      </c>
      <c r="K456" s="55" t="s">
        <v>172</v>
      </c>
      <c r="L456" s="55" t="s">
        <v>312</v>
      </c>
      <c r="M456" s="55" t="s">
        <v>313</v>
      </c>
      <c r="N456" s="55" t="s">
        <v>885</v>
      </c>
      <c r="O456" s="56">
        <v>17303958.350000001</v>
      </c>
      <c r="P456" s="56">
        <v>304346.36</v>
      </c>
      <c r="Q456" s="56">
        <v>389153.05</v>
      </c>
      <c r="R456" s="56">
        <v>1227171.8799999999</v>
      </c>
      <c r="S456" s="57" t="s">
        <v>2015</v>
      </c>
      <c r="T456" s="56">
        <v>16770285.880000001</v>
      </c>
      <c r="U456" s="58" t="s">
        <v>893</v>
      </c>
      <c r="V456" s="59" t="s">
        <v>2016</v>
      </c>
      <c r="W456" s="60">
        <f t="shared" si="16"/>
        <v>1249</v>
      </c>
    </row>
    <row r="457" spans="1:23" s="9" customFormat="1" ht="72" customHeight="1">
      <c r="A457" s="49">
        <v>38</v>
      </c>
      <c r="B457" s="50" t="s">
        <v>81</v>
      </c>
      <c r="C457" s="51" t="s">
        <v>133</v>
      </c>
      <c r="D457" s="51" t="s">
        <v>708</v>
      </c>
      <c r="E457" s="52">
        <v>1</v>
      </c>
      <c r="F457" s="53" t="s">
        <v>673</v>
      </c>
      <c r="G457" s="54" t="s">
        <v>81</v>
      </c>
      <c r="H457" s="54" t="s">
        <v>99</v>
      </c>
      <c r="I457" s="86">
        <v>20023810001311</v>
      </c>
      <c r="J457" s="55" t="s">
        <v>143</v>
      </c>
      <c r="K457" s="55" t="s">
        <v>758</v>
      </c>
      <c r="L457" s="55" t="s">
        <v>927</v>
      </c>
      <c r="M457" s="55" t="s">
        <v>1105</v>
      </c>
      <c r="N457" s="55" t="s">
        <v>885</v>
      </c>
      <c r="O457" s="56">
        <v>30842633.98</v>
      </c>
      <c r="P457" s="56">
        <v>11165406.26</v>
      </c>
      <c r="Q457" s="56">
        <v>398604.74</v>
      </c>
      <c r="R457" s="56">
        <v>19342531.73</v>
      </c>
      <c r="S457" s="57" t="s">
        <v>2017</v>
      </c>
      <c r="T457" s="56">
        <v>23064113.25</v>
      </c>
      <c r="U457" s="58" t="s">
        <v>893</v>
      </c>
      <c r="V457" s="59" t="s">
        <v>1405</v>
      </c>
      <c r="W457" s="60">
        <f t="shared" si="16"/>
        <v>1311</v>
      </c>
    </row>
    <row r="458" spans="1:23" s="9" customFormat="1" ht="70.5" customHeight="1">
      <c r="A458" s="49">
        <v>38</v>
      </c>
      <c r="B458" s="50" t="s">
        <v>81</v>
      </c>
      <c r="C458" s="51" t="s">
        <v>133</v>
      </c>
      <c r="D458" s="51" t="s">
        <v>708</v>
      </c>
      <c r="E458" s="52">
        <v>1</v>
      </c>
      <c r="F458" s="53" t="s">
        <v>673</v>
      </c>
      <c r="G458" s="54" t="s">
        <v>81</v>
      </c>
      <c r="H458" s="54" t="s">
        <v>547</v>
      </c>
      <c r="I458" s="86">
        <v>20023810001250</v>
      </c>
      <c r="J458" s="55" t="s">
        <v>959</v>
      </c>
      <c r="K458" s="55" t="s">
        <v>758</v>
      </c>
      <c r="L458" s="55" t="s">
        <v>312</v>
      </c>
      <c r="M458" s="55" t="s">
        <v>313</v>
      </c>
      <c r="N458" s="55" t="s">
        <v>885</v>
      </c>
      <c r="O458" s="56">
        <v>38903779.659999996</v>
      </c>
      <c r="P458" s="56">
        <v>3214707.82</v>
      </c>
      <c r="Q458" s="56">
        <v>666137.61</v>
      </c>
      <c r="R458" s="56">
        <v>21464137.18</v>
      </c>
      <c r="S458" s="57" t="s">
        <v>2018</v>
      </c>
      <c r="T458" s="56">
        <v>21320487.91</v>
      </c>
      <c r="U458" s="58" t="s">
        <v>893</v>
      </c>
      <c r="V458" s="59" t="s">
        <v>2019</v>
      </c>
      <c r="W458" s="60">
        <f t="shared" si="16"/>
        <v>1250</v>
      </c>
    </row>
    <row r="459" spans="1:23" s="9" customFormat="1" ht="70.5" customHeight="1">
      <c r="A459" s="49">
        <v>38</v>
      </c>
      <c r="B459" s="50" t="s">
        <v>81</v>
      </c>
      <c r="C459" s="51" t="s">
        <v>133</v>
      </c>
      <c r="D459" s="51" t="s">
        <v>708</v>
      </c>
      <c r="E459" s="52">
        <v>1</v>
      </c>
      <c r="F459" s="53" t="s">
        <v>673</v>
      </c>
      <c r="G459" s="54" t="s">
        <v>81</v>
      </c>
      <c r="H459" s="54" t="s">
        <v>144</v>
      </c>
      <c r="I459" s="86">
        <v>20023810001251</v>
      </c>
      <c r="J459" s="55" t="s">
        <v>960</v>
      </c>
      <c r="K459" s="55" t="s">
        <v>758</v>
      </c>
      <c r="L459" s="55" t="s">
        <v>312</v>
      </c>
      <c r="M459" s="55" t="s">
        <v>313</v>
      </c>
      <c r="N459" s="55" t="s">
        <v>885</v>
      </c>
      <c r="O459" s="56">
        <v>33394895.260000002</v>
      </c>
      <c r="P459" s="56">
        <v>906867.34</v>
      </c>
      <c r="Q459" s="56">
        <v>739196.94</v>
      </c>
      <c r="R459" s="56">
        <v>571834.4</v>
      </c>
      <c r="S459" s="57" t="s">
        <v>2020</v>
      </c>
      <c r="T459" s="56">
        <v>34469125.140000001</v>
      </c>
      <c r="U459" s="58" t="s">
        <v>893</v>
      </c>
      <c r="V459" s="59" t="s">
        <v>2021</v>
      </c>
      <c r="W459" s="60">
        <f t="shared" si="16"/>
        <v>1251</v>
      </c>
    </row>
    <row r="460" spans="1:23" s="9" customFormat="1" ht="72" customHeight="1">
      <c r="A460" s="49">
        <v>38</v>
      </c>
      <c r="B460" s="50" t="s">
        <v>81</v>
      </c>
      <c r="C460" s="51" t="s">
        <v>133</v>
      </c>
      <c r="D460" s="51" t="s">
        <v>708</v>
      </c>
      <c r="E460" s="52">
        <v>1</v>
      </c>
      <c r="F460" s="53" t="s">
        <v>673</v>
      </c>
      <c r="G460" s="54" t="s">
        <v>81</v>
      </c>
      <c r="H460" s="54" t="s">
        <v>77</v>
      </c>
      <c r="I460" s="86">
        <v>20043810001361</v>
      </c>
      <c r="J460" s="55" t="s">
        <v>961</v>
      </c>
      <c r="K460" s="55" t="s">
        <v>758</v>
      </c>
      <c r="L460" s="55" t="s">
        <v>312</v>
      </c>
      <c r="M460" s="55" t="s">
        <v>313</v>
      </c>
      <c r="N460" s="55" t="s">
        <v>885</v>
      </c>
      <c r="O460" s="56">
        <v>19954149.030000001</v>
      </c>
      <c r="P460" s="56">
        <v>6026223.6500000004</v>
      </c>
      <c r="Q460" s="56">
        <v>456661.72</v>
      </c>
      <c r="R460" s="56">
        <v>2524516.5499999998</v>
      </c>
      <c r="S460" s="57" t="s">
        <v>2022</v>
      </c>
      <c r="T460" s="56">
        <v>23912517.850000001</v>
      </c>
      <c r="U460" s="58" t="s">
        <v>893</v>
      </c>
      <c r="V460" s="59" t="s">
        <v>1408</v>
      </c>
      <c r="W460" s="60">
        <f t="shared" si="16"/>
        <v>1361</v>
      </c>
    </row>
    <row r="461" spans="1:23" s="9" customFormat="1" ht="71.25" customHeight="1">
      <c r="A461" s="49">
        <v>38</v>
      </c>
      <c r="B461" s="50" t="s">
        <v>81</v>
      </c>
      <c r="C461" s="51" t="s">
        <v>133</v>
      </c>
      <c r="D461" s="51" t="s">
        <v>708</v>
      </c>
      <c r="E461" s="52">
        <v>1</v>
      </c>
      <c r="F461" s="53" t="s">
        <v>673</v>
      </c>
      <c r="G461" s="54" t="s">
        <v>81</v>
      </c>
      <c r="H461" s="54" t="s">
        <v>742</v>
      </c>
      <c r="I461" s="86">
        <v>20023810001252</v>
      </c>
      <c r="J461" s="55" t="s">
        <v>962</v>
      </c>
      <c r="K461" s="55" t="s">
        <v>172</v>
      </c>
      <c r="L461" s="55" t="s">
        <v>312</v>
      </c>
      <c r="M461" s="55" t="s">
        <v>313</v>
      </c>
      <c r="N461" s="55" t="s">
        <v>885</v>
      </c>
      <c r="O461" s="56">
        <v>67293654.689999998</v>
      </c>
      <c r="P461" s="56">
        <v>15073079.949999999</v>
      </c>
      <c r="Q461" s="56">
        <v>1541446.07</v>
      </c>
      <c r="R461" s="56">
        <v>13723476.33</v>
      </c>
      <c r="S461" s="57" t="s">
        <v>2023</v>
      </c>
      <c r="T461" s="56">
        <v>70184704.379999995</v>
      </c>
      <c r="U461" s="58" t="s">
        <v>893</v>
      </c>
      <c r="V461" s="59" t="s">
        <v>2024</v>
      </c>
      <c r="W461" s="60">
        <f t="shared" si="16"/>
        <v>1252</v>
      </c>
    </row>
    <row r="462" spans="1:23" s="9" customFormat="1" ht="71.25" customHeight="1">
      <c r="A462" s="49">
        <v>38</v>
      </c>
      <c r="B462" s="50" t="s">
        <v>81</v>
      </c>
      <c r="C462" s="51" t="s">
        <v>133</v>
      </c>
      <c r="D462" s="51" t="s">
        <v>708</v>
      </c>
      <c r="E462" s="52">
        <v>1</v>
      </c>
      <c r="F462" s="53" t="s">
        <v>673</v>
      </c>
      <c r="G462" s="54" t="s">
        <v>81</v>
      </c>
      <c r="H462" s="54" t="s">
        <v>553</v>
      </c>
      <c r="I462" s="86">
        <v>20023810001296</v>
      </c>
      <c r="J462" s="55" t="s">
        <v>963</v>
      </c>
      <c r="K462" s="55" t="s">
        <v>758</v>
      </c>
      <c r="L462" s="55" t="s">
        <v>312</v>
      </c>
      <c r="M462" s="55" t="s">
        <v>313</v>
      </c>
      <c r="N462" s="55" t="s">
        <v>885</v>
      </c>
      <c r="O462" s="56">
        <v>60798348.700000003</v>
      </c>
      <c r="P462" s="56">
        <v>3443924.04</v>
      </c>
      <c r="Q462" s="56">
        <v>1300584.0900000001</v>
      </c>
      <c r="R462" s="56">
        <v>7546264.0800000001</v>
      </c>
      <c r="S462" s="57" t="s">
        <v>2025</v>
      </c>
      <c r="T462" s="56">
        <v>57996592.75</v>
      </c>
      <c r="U462" s="58" t="s">
        <v>893</v>
      </c>
      <c r="V462" s="59" t="s">
        <v>2026</v>
      </c>
      <c r="W462" s="60">
        <f t="shared" si="16"/>
        <v>1296</v>
      </c>
    </row>
    <row r="463" spans="1:23" s="9" customFormat="1" ht="71.25" customHeight="1">
      <c r="A463" s="49">
        <v>38</v>
      </c>
      <c r="B463" s="50" t="s">
        <v>81</v>
      </c>
      <c r="C463" s="51" t="s">
        <v>133</v>
      </c>
      <c r="D463" s="51" t="s">
        <v>708</v>
      </c>
      <c r="E463" s="52">
        <v>1</v>
      </c>
      <c r="F463" s="53" t="s">
        <v>673</v>
      </c>
      <c r="G463" s="54" t="s">
        <v>81</v>
      </c>
      <c r="H463" s="54" t="s">
        <v>375</v>
      </c>
      <c r="I463" s="86">
        <v>20023810001253</v>
      </c>
      <c r="J463" s="55" t="s">
        <v>603</v>
      </c>
      <c r="K463" s="55" t="s">
        <v>172</v>
      </c>
      <c r="L463" s="55" t="s">
        <v>312</v>
      </c>
      <c r="M463" s="55" t="s">
        <v>313</v>
      </c>
      <c r="N463" s="55" t="s">
        <v>885</v>
      </c>
      <c r="O463" s="56">
        <v>129745291.64</v>
      </c>
      <c r="P463" s="56">
        <v>11129510.560000001</v>
      </c>
      <c r="Q463" s="56">
        <v>2128911.7200000002</v>
      </c>
      <c r="R463" s="56">
        <v>35932014.229999997</v>
      </c>
      <c r="S463" s="57" t="s">
        <v>2027</v>
      </c>
      <c r="T463" s="56">
        <v>107071699.69</v>
      </c>
      <c r="U463" s="58" t="s">
        <v>893</v>
      </c>
      <c r="V463" s="59" t="s">
        <v>1402</v>
      </c>
      <c r="W463" s="60">
        <f t="shared" si="16"/>
        <v>1253</v>
      </c>
    </row>
    <row r="464" spans="1:23" s="9" customFormat="1" ht="70.5" customHeight="1">
      <c r="A464" s="49">
        <v>38</v>
      </c>
      <c r="B464" s="50" t="s">
        <v>81</v>
      </c>
      <c r="C464" s="51" t="s">
        <v>133</v>
      </c>
      <c r="D464" s="51" t="s">
        <v>708</v>
      </c>
      <c r="E464" s="52">
        <v>1</v>
      </c>
      <c r="F464" s="53" t="s">
        <v>673</v>
      </c>
      <c r="G464" s="54" t="s">
        <v>81</v>
      </c>
      <c r="H464" s="54" t="s">
        <v>604</v>
      </c>
      <c r="I464" s="86">
        <v>20023810001254</v>
      </c>
      <c r="J464" s="55" t="s">
        <v>605</v>
      </c>
      <c r="K464" s="55" t="s">
        <v>758</v>
      </c>
      <c r="L464" s="55" t="s">
        <v>312</v>
      </c>
      <c r="M464" s="55" t="s">
        <v>313</v>
      </c>
      <c r="N464" s="55" t="s">
        <v>885</v>
      </c>
      <c r="O464" s="56">
        <v>1608640.69</v>
      </c>
      <c r="P464" s="56">
        <v>0</v>
      </c>
      <c r="Q464" s="56">
        <v>35813.49</v>
      </c>
      <c r="R464" s="56">
        <v>17400</v>
      </c>
      <c r="S464" s="57" t="s">
        <v>2028</v>
      </c>
      <c r="T464" s="56">
        <v>1627054.18</v>
      </c>
      <c r="U464" s="58" t="s">
        <v>893</v>
      </c>
      <c r="V464" s="59" t="s">
        <v>2029</v>
      </c>
      <c r="W464" s="60">
        <f t="shared" si="16"/>
        <v>1254</v>
      </c>
    </row>
    <row r="465" spans="1:28" s="9" customFormat="1" ht="72" customHeight="1">
      <c r="A465" s="49">
        <v>38</v>
      </c>
      <c r="B465" s="50" t="s">
        <v>81</v>
      </c>
      <c r="C465" s="51" t="s">
        <v>133</v>
      </c>
      <c r="D465" s="51" t="s">
        <v>708</v>
      </c>
      <c r="E465" s="52">
        <v>1</v>
      </c>
      <c r="F465" s="53" t="s">
        <v>673</v>
      </c>
      <c r="G465" s="54" t="s">
        <v>81</v>
      </c>
      <c r="H465" s="54" t="s">
        <v>515</v>
      </c>
      <c r="I465" s="86">
        <v>20023810001305</v>
      </c>
      <c r="J465" s="55" t="s">
        <v>606</v>
      </c>
      <c r="K465" s="55" t="s">
        <v>758</v>
      </c>
      <c r="L465" s="55" t="s">
        <v>312</v>
      </c>
      <c r="M465" s="55" t="s">
        <v>313</v>
      </c>
      <c r="N465" s="55" t="s">
        <v>885</v>
      </c>
      <c r="O465" s="56">
        <v>213992160.91999999</v>
      </c>
      <c r="P465" s="56">
        <v>34877615.609999999</v>
      </c>
      <c r="Q465" s="56">
        <v>4782480.5999999996</v>
      </c>
      <c r="R465" s="56">
        <v>45786398.390000001</v>
      </c>
      <c r="S465" s="57" t="s">
        <v>2030</v>
      </c>
      <c r="T465" s="56">
        <v>207865858.74000001</v>
      </c>
      <c r="U465" s="58" t="s">
        <v>893</v>
      </c>
      <c r="V465" s="59" t="s">
        <v>1403</v>
      </c>
      <c r="W465" s="60">
        <f t="shared" si="16"/>
        <v>1305</v>
      </c>
    </row>
    <row r="466" spans="1:28" s="9" customFormat="1" ht="70.5" customHeight="1">
      <c r="A466" s="49">
        <v>38</v>
      </c>
      <c r="B466" s="50" t="s">
        <v>81</v>
      </c>
      <c r="C466" s="51" t="s">
        <v>133</v>
      </c>
      <c r="D466" s="51" t="s">
        <v>708</v>
      </c>
      <c r="E466" s="52">
        <v>1</v>
      </c>
      <c r="F466" s="53" t="s">
        <v>673</v>
      </c>
      <c r="G466" s="54" t="s">
        <v>81</v>
      </c>
      <c r="H466" s="54" t="s">
        <v>930</v>
      </c>
      <c r="I466" s="86">
        <v>20023810001255</v>
      </c>
      <c r="J466" s="55" t="s">
        <v>1028</v>
      </c>
      <c r="K466" s="55" t="s">
        <v>758</v>
      </c>
      <c r="L466" s="55" t="s">
        <v>312</v>
      </c>
      <c r="M466" s="55" t="s">
        <v>313</v>
      </c>
      <c r="N466" s="55" t="s">
        <v>885</v>
      </c>
      <c r="O466" s="56">
        <v>45962241.060000002</v>
      </c>
      <c r="P466" s="56">
        <v>5012114.46</v>
      </c>
      <c r="Q466" s="56">
        <v>992444.48</v>
      </c>
      <c r="R466" s="56">
        <v>5022065.13</v>
      </c>
      <c r="S466" s="57" t="s">
        <v>2031</v>
      </c>
      <c r="T466" s="56">
        <v>46944734.869999997</v>
      </c>
      <c r="U466" s="58" t="s">
        <v>893</v>
      </c>
      <c r="V466" s="59" t="s">
        <v>2032</v>
      </c>
      <c r="W466" s="60">
        <f t="shared" si="16"/>
        <v>1255</v>
      </c>
    </row>
    <row r="467" spans="1:28" s="9" customFormat="1" ht="75.75" customHeight="1">
      <c r="A467" s="49">
        <v>38</v>
      </c>
      <c r="B467" s="50" t="s">
        <v>81</v>
      </c>
      <c r="C467" s="51" t="s">
        <v>133</v>
      </c>
      <c r="D467" s="51" t="s">
        <v>708</v>
      </c>
      <c r="E467" s="52">
        <v>1</v>
      </c>
      <c r="F467" s="53" t="s">
        <v>673</v>
      </c>
      <c r="G467" s="54" t="s">
        <v>81</v>
      </c>
      <c r="H467" s="54" t="s">
        <v>1029</v>
      </c>
      <c r="I467" s="86">
        <v>20033810001342</v>
      </c>
      <c r="J467" s="55" t="s">
        <v>1030</v>
      </c>
      <c r="K467" s="55" t="s">
        <v>758</v>
      </c>
      <c r="L467" s="55" t="s">
        <v>312</v>
      </c>
      <c r="M467" s="55" t="s">
        <v>313</v>
      </c>
      <c r="N467" s="55" t="s">
        <v>885</v>
      </c>
      <c r="O467" s="56">
        <v>5049696.53</v>
      </c>
      <c r="P467" s="56">
        <v>3654825</v>
      </c>
      <c r="Q467" s="56">
        <v>103699.45</v>
      </c>
      <c r="R467" s="56">
        <v>2392186.37</v>
      </c>
      <c r="S467" s="57" t="s">
        <v>2033</v>
      </c>
      <c r="T467" s="56">
        <v>6416034.6100000003</v>
      </c>
      <c r="U467" s="58" t="s">
        <v>893</v>
      </c>
      <c r="V467" s="59" t="s">
        <v>1407</v>
      </c>
      <c r="W467" s="60">
        <f t="shared" si="16"/>
        <v>1342</v>
      </c>
    </row>
    <row r="468" spans="1:28" s="41" customFormat="1" ht="20.25" customHeight="1" outlineLevel="1">
      <c r="A468" s="74"/>
      <c r="B468" s="95" t="s">
        <v>387</v>
      </c>
      <c r="C468" s="96"/>
      <c r="D468" s="96"/>
      <c r="E468" s="75">
        <f>SUBTOTAL(9,E469:E470)</f>
        <v>1</v>
      </c>
      <c r="F468" s="76"/>
      <c r="G468" s="76"/>
      <c r="H468" s="76"/>
      <c r="I468" s="89"/>
      <c r="J468" s="76"/>
      <c r="K468" s="76"/>
      <c r="L468" s="76"/>
      <c r="M468" s="76"/>
      <c r="N468" s="76"/>
      <c r="O468" s="78"/>
      <c r="P468" s="78"/>
      <c r="Q468" s="78"/>
      <c r="R468" s="78"/>
      <c r="S468" s="76"/>
      <c r="T468" s="78"/>
      <c r="U468" s="76"/>
      <c r="V468" s="79"/>
      <c r="W468" s="77"/>
      <c r="X468" s="9"/>
      <c r="Y468" s="9"/>
      <c r="Z468" s="48"/>
      <c r="AA468" s="48"/>
      <c r="AB468" s="48"/>
    </row>
    <row r="469" spans="1:28" s="48" customFormat="1" ht="20.25" customHeight="1" outlineLevel="2">
      <c r="A469" s="42"/>
      <c r="B469" s="91" t="s">
        <v>383</v>
      </c>
      <c r="C469" s="92"/>
      <c r="D469" s="92"/>
      <c r="E469" s="43">
        <f>SUBTOTAL(9,E470:E470)</f>
        <v>1</v>
      </c>
      <c r="F469" s="44"/>
      <c r="G469" s="44"/>
      <c r="H469" s="44"/>
      <c r="I469" s="85"/>
      <c r="J469" s="44"/>
      <c r="K469" s="44"/>
      <c r="L469" s="44"/>
      <c r="M469" s="44"/>
      <c r="N469" s="44"/>
      <c r="O469" s="46"/>
      <c r="P469" s="46"/>
      <c r="Q469" s="46"/>
      <c r="R469" s="46"/>
      <c r="S469" s="44"/>
      <c r="T469" s="46"/>
      <c r="U469" s="44"/>
      <c r="V469" s="47"/>
      <c r="W469" s="45"/>
      <c r="X469" s="41"/>
      <c r="Y469" s="9"/>
      <c r="Z469" s="9"/>
      <c r="AA469" s="9"/>
      <c r="AB469" s="9"/>
    </row>
    <row r="470" spans="1:28" s="9" customFormat="1" ht="101.25" customHeight="1">
      <c r="A470" s="49">
        <v>38</v>
      </c>
      <c r="B470" s="50" t="s">
        <v>81</v>
      </c>
      <c r="C470" s="51" t="s">
        <v>214</v>
      </c>
      <c r="D470" s="51" t="s">
        <v>263</v>
      </c>
      <c r="E470" s="52">
        <v>1</v>
      </c>
      <c r="F470" s="53" t="s">
        <v>955</v>
      </c>
      <c r="G470" s="54" t="s">
        <v>956</v>
      </c>
      <c r="H470" s="54" t="s">
        <v>956</v>
      </c>
      <c r="I470" s="86" t="s">
        <v>1031</v>
      </c>
      <c r="J470" s="55" t="s">
        <v>1152</v>
      </c>
      <c r="K470" s="55" t="s">
        <v>1186</v>
      </c>
      <c r="L470" s="55" t="s">
        <v>927</v>
      </c>
      <c r="M470" s="55" t="s">
        <v>1105</v>
      </c>
      <c r="N470" s="55" t="s">
        <v>314</v>
      </c>
      <c r="O470" s="56">
        <v>31390988.719999999</v>
      </c>
      <c r="P470" s="56">
        <v>0</v>
      </c>
      <c r="Q470" s="56">
        <v>0</v>
      </c>
      <c r="R470" s="56">
        <v>0</v>
      </c>
      <c r="S470" s="57" t="s">
        <v>2034</v>
      </c>
      <c r="T470" s="56">
        <v>31390988.719999999</v>
      </c>
      <c r="U470" s="58" t="s">
        <v>315</v>
      </c>
      <c r="V470" s="59" t="s">
        <v>1524</v>
      </c>
      <c r="W470" s="60">
        <f>IF(OR(LEFT(I470)="7",LEFT(I470,1)="8"),VALUE(RIGHT(I470,3)),VALUE(RIGHT(I470,4)))</f>
        <v>1302</v>
      </c>
    </row>
    <row r="471" spans="1:28" s="34" customFormat="1" ht="28.5" customHeight="1" outlineLevel="3">
      <c r="A471" s="61"/>
      <c r="B471" s="99" t="s">
        <v>1153</v>
      </c>
      <c r="C471" s="100"/>
      <c r="D471" s="100"/>
      <c r="E471" s="62">
        <f>SUBTOTAL(9,E474:E482)</f>
        <v>7</v>
      </c>
      <c r="F471" s="63"/>
      <c r="G471" s="63"/>
      <c r="H471" s="63"/>
      <c r="I471" s="87"/>
      <c r="J471" s="63"/>
      <c r="K471" s="63"/>
      <c r="L471" s="63"/>
      <c r="M471" s="63"/>
      <c r="N471" s="63"/>
      <c r="O471" s="64"/>
      <c r="P471" s="65"/>
      <c r="Q471" s="65"/>
      <c r="R471" s="65"/>
      <c r="S471" s="63"/>
      <c r="T471" s="65"/>
      <c r="U471" s="63"/>
      <c r="V471" s="66"/>
      <c r="W471" s="67"/>
      <c r="X471" s="9"/>
      <c r="Y471" s="9"/>
      <c r="Z471" s="9"/>
      <c r="AA471" s="9"/>
      <c r="AB471" s="9"/>
    </row>
    <row r="472" spans="1:28" s="41" customFormat="1" ht="20.25" customHeight="1" outlineLevel="1">
      <c r="A472" s="35"/>
      <c r="B472" s="97" t="s">
        <v>899</v>
      </c>
      <c r="C472" s="98" t="s">
        <v>897</v>
      </c>
      <c r="D472" s="98"/>
      <c r="E472" s="36">
        <f>SUBTOTAL(9,E473:E479)</f>
        <v>6</v>
      </c>
      <c r="F472" s="37"/>
      <c r="G472" s="37"/>
      <c r="H472" s="37"/>
      <c r="I472" s="84"/>
      <c r="J472" s="37"/>
      <c r="K472" s="37"/>
      <c r="L472" s="37"/>
      <c r="M472" s="37"/>
      <c r="N472" s="37"/>
      <c r="O472" s="39"/>
      <c r="P472" s="39"/>
      <c r="Q472" s="39"/>
      <c r="R472" s="39"/>
      <c r="S472" s="37"/>
      <c r="T472" s="39"/>
      <c r="U472" s="37"/>
      <c r="V472" s="40"/>
      <c r="W472" s="38"/>
      <c r="X472" s="34"/>
      <c r="Y472" s="9"/>
      <c r="Z472" s="9"/>
      <c r="AA472" s="9"/>
      <c r="AB472" s="9"/>
    </row>
    <row r="473" spans="1:28" s="48" customFormat="1" ht="20.25" customHeight="1" outlineLevel="2">
      <c r="A473" s="42"/>
      <c r="B473" s="91" t="s">
        <v>383</v>
      </c>
      <c r="C473" s="92"/>
      <c r="D473" s="92"/>
      <c r="E473" s="43">
        <f>SUBTOTAL(9,E474:E479)</f>
        <v>6</v>
      </c>
      <c r="F473" s="44"/>
      <c r="G473" s="44"/>
      <c r="H473" s="44"/>
      <c r="I473" s="85"/>
      <c r="J473" s="44"/>
      <c r="K473" s="44"/>
      <c r="L473" s="44"/>
      <c r="M473" s="44"/>
      <c r="N473" s="44"/>
      <c r="O473" s="46"/>
      <c r="P473" s="46"/>
      <c r="Q473" s="46"/>
      <c r="R473" s="46"/>
      <c r="S473" s="44"/>
      <c r="T473" s="46"/>
      <c r="U473" s="44"/>
      <c r="V473" s="47"/>
      <c r="W473" s="45"/>
      <c r="X473" s="41"/>
      <c r="Y473" s="9"/>
      <c r="Z473" s="9"/>
      <c r="AA473" s="9"/>
      <c r="AB473" s="9"/>
    </row>
    <row r="474" spans="1:28" s="9" customFormat="1" ht="84" customHeight="1">
      <c r="A474" s="49">
        <v>50</v>
      </c>
      <c r="B474" s="50" t="s">
        <v>1153</v>
      </c>
      <c r="C474" s="51" t="s">
        <v>133</v>
      </c>
      <c r="D474" s="51" t="s">
        <v>263</v>
      </c>
      <c r="E474" s="52">
        <v>1</v>
      </c>
      <c r="F474" s="53" t="s">
        <v>1154</v>
      </c>
      <c r="G474" s="54" t="s">
        <v>1153</v>
      </c>
      <c r="H474" s="54" t="s">
        <v>1153</v>
      </c>
      <c r="I474" s="86" t="s">
        <v>1155</v>
      </c>
      <c r="J474" s="55" t="s">
        <v>34</v>
      </c>
      <c r="K474" s="55" t="s">
        <v>35</v>
      </c>
      <c r="L474" s="55" t="s">
        <v>927</v>
      </c>
      <c r="M474" s="55" t="s">
        <v>1105</v>
      </c>
      <c r="N474" s="55" t="s">
        <v>885</v>
      </c>
      <c r="O474" s="56">
        <v>335048.21999999997</v>
      </c>
      <c r="P474" s="56">
        <v>0</v>
      </c>
      <c r="Q474" s="56">
        <v>4431.9399999999996</v>
      </c>
      <c r="R474" s="56">
        <v>11761.36</v>
      </c>
      <c r="S474" s="57" t="s">
        <v>2035</v>
      </c>
      <c r="T474" s="56">
        <v>327718.8</v>
      </c>
      <c r="U474" s="58" t="s">
        <v>315</v>
      </c>
      <c r="V474" s="59" t="s">
        <v>1444</v>
      </c>
      <c r="W474" s="60">
        <f t="shared" ref="W474:W479" si="17">IF(OR(LEFT(I474)="7",LEFT(I474,1)="8"),VALUE(RIGHT(I474,3)),VALUE(RIGHT(I474,4)))</f>
        <v>1054</v>
      </c>
    </row>
    <row r="475" spans="1:28" s="9" customFormat="1" ht="114" customHeight="1">
      <c r="A475" s="49">
        <v>50</v>
      </c>
      <c r="B475" s="50" t="s">
        <v>1153</v>
      </c>
      <c r="C475" s="51" t="s">
        <v>133</v>
      </c>
      <c r="D475" s="51" t="s">
        <v>263</v>
      </c>
      <c r="E475" s="52">
        <v>1</v>
      </c>
      <c r="F475" s="53" t="s">
        <v>1154</v>
      </c>
      <c r="G475" s="54" t="s">
        <v>1153</v>
      </c>
      <c r="H475" s="54" t="s">
        <v>1153</v>
      </c>
      <c r="I475" s="86" t="s">
        <v>471</v>
      </c>
      <c r="J475" s="55" t="s">
        <v>1187</v>
      </c>
      <c r="K475" s="55" t="s">
        <v>1188</v>
      </c>
      <c r="L475" s="55" t="s">
        <v>927</v>
      </c>
      <c r="M475" s="55" t="s">
        <v>849</v>
      </c>
      <c r="N475" s="55" t="s">
        <v>314</v>
      </c>
      <c r="O475" s="56">
        <v>306227279.14999998</v>
      </c>
      <c r="P475" s="56">
        <v>31296712.420000002</v>
      </c>
      <c r="Q475" s="56">
        <v>4046790.1</v>
      </c>
      <c r="R475" s="56">
        <v>38270225.560000002</v>
      </c>
      <c r="S475" s="57" t="s">
        <v>2036</v>
      </c>
      <c r="T475" s="56">
        <v>303300556.11000001</v>
      </c>
      <c r="U475" s="58" t="s">
        <v>315</v>
      </c>
      <c r="V475" s="59" t="s">
        <v>2037</v>
      </c>
      <c r="W475" s="60">
        <f t="shared" si="17"/>
        <v>1497</v>
      </c>
    </row>
    <row r="476" spans="1:28" s="9" customFormat="1" ht="113.25" customHeight="1">
      <c r="A476" s="49">
        <v>50</v>
      </c>
      <c r="B476" s="50" t="s">
        <v>1153</v>
      </c>
      <c r="C476" s="51" t="s">
        <v>133</v>
      </c>
      <c r="D476" s="51" t="s">
        <v>263</v>
      </c>
      <c r="E476" s="52">
        <v>1</v>
      </c>
      <c r="F476" s="53" t="s">
        <v>1154</v>
      </c>
      <c r="G476" s="54" t="s">
        <v>1153</v>
      </c>
      <c r="H476" s="54" t="s">
        <v>1153</v>
      </c>
      <c r="I476" s="86" t="s">
        <v>1445</v>
      </c>
      <c r="J476" s="55" t="s">
        <v>1446</v>
      </c>
      <c r="K476" s="55" t="s">
        <v>1447</v>
      </c>
      <c r="L476" s="55" t="s">
        <v>927</v>
      </c>
      <c r="M476" s="55" t="s">
        <v>849</v>
      </c>
      <c r="N476" s="55" t="s">
        <v>885</v>
      </c>
      <c r="O476" s="56">
        <v>251138748.13999999</v>
      </c>
      <c r="P476" s="56">
        <v>0</v>
      </c>
      <c r="Q476" s="56">
        <v>5814435.79</v>
      </c>
      <c r="R476" s="56">
        <v>4467100.63</v>
      </c>
      <c r="S476" s="57" t="s">
        <v>2038</v>
      </c>
      <c r="T476" s="56">
        <v>252486083.30000001</v>
      </c>
      <c r="U476" s="58" t="s">
        <v>315</v>
      </c>
      <c r="V476" s="59" t="s">
        <v>1448</v>
      </c>
      <c r="W476" s="60">
        <f t="shared" si="17"/>
        <v>1537</v>
      </c>
    </row>
    <row r="477" spans="1:28" s="9" customFormat="1" ht="78.75" customHeight="1">
      <c r="A477" s="49">
        <v>50</v>
      </c>
      <c r="B477" s="50" t="s">
        <v>1153</v>
      </c>
      <c r="C477" s="51" t="s">
        <v>133</v>
      </c>
      <c r="D477" s="51" t="s">
        <v>263</v>
      </c>
      <c r="E477" s="52">
        <v>1</v>
      </c>
      <c r="F477" s="53" t="s">
        <v>1154</v>
      </c>
      <c r="G477" s="54" t="s">
        <v>1153</v>
      </c>
      <c r="H477" s="54" t="s">
        <v>1153</v>
      </c>
      <c r="I477" s="86" t="s">
        <v>36</v>
      </c>
      <c r="J477" s="55" t="s">
        <v>37</v>
      </c>
      <c r="K477" s="55" t="s">
        <v>38</v>
      </c>
      <c r="L477" s="55" t="s">
        <v>927</v>
      </c>
      <c r="M477" s="55" t="s">
        <v>346</v>
      </c>
      <c r="N477" s="55" t="s">
        <v>885</v>
      </c>
      <c r="O477" s="56">
        <v>15092108.08</v>
      </c>
      <c r="P477" s="56">
        <v>30438545.109999999</v>
      </c>
      <c r="Q477" s="56">
        <v>498526.13</v>
      </c>
      <c r="R477" s="56">
        <v>19238299.559999999</v>
      </c>
      <c r="S477" s="57" t="s">
        <v>2039</v>
      </c>
      <c r="T477" s="56">
        <v>26790879.760000002</v>
      </c>
      <c r="U477" s="58" t="s">
        <v>315</v>
      </c>
      <c r="V477" s="59" t="s">
        <v>2040</v>
      </c>
      <c r="W477" s="60">
        <f t="shared" si="17"/>
        <v>343</v>
      </c>
    </row>
    <row r="478" spans="1:28" s="9" customFormat="1" ht="81" customHeight="1">
      <c r="A478" s="49">
        <v>50</v>
      </c>
      <c r="B478" s="50" t="s">
        <v>1153</v>
      </c>
      <c r="C478" s="51" t="s">
        <v>133</v>
      </c>
      <c r="D478" s="51" t="s">
        <v>263</v>
      </c>
      <c r="E478" s="52">
        <v>1</v>
      </c>
      <c r="F478" s="53" t="s">
        <v>1154</v>
      </c>
      <c r="G478" s="54" t="s">
        <v>1153</v>
      </c>
      <c r="H478" s="54" t="s">
        <v>1153</v>
      </c>
      <c r="I478" s="86" t="s">
        <v>39</v>
      </c>
      <c r="J478" s="55" t="s">
        <v>1004</v>
      </c>
      <c r="K478" s="55" t="s">
        <v>1005</v>
      </c>
      <c r="L478" s="55" t="s">
        <v>927</v>
      </c>
      <c r="M478" s="55" t="s">
        <v>346</v>
      </c>
      <c r="N478" s="55" t="s">
        <v>314</v>
      </c>
      <c r="O478" s="56">
        <v>262169662</v>
      </c>
      <c r="P478" s="56">
        <v>29148234.5</v>
      </c>
      <c r="Q478" s="56">
        <v>4541669.84</v>
      </c>
      <c r="R478" s="56">
        <v>37603877.07</v>
      </c>
      <c r="S478" s="57" t="s">
        <v>2041</v>
      </c>
      <c r="T478" s="56">
        <v>258255689.27000001</v>
      </c>
      <c r="U478" s="58" t="s">
        <v>315</v>
      </c>
      <c r="V478" s="59" t="s">
        <v>2042</v>
      </c>
      <c r="W478" s="60">
        <f t="shared" si="17"/>
        <v>344</v>
      </c>
    </row>
    <row r="479" spans="1:28" s="9" customFormat="1" ht="106.5" customHeight="1">
      <c r="A479" s="49">
        <v>50</v>
      </c>
      <c r="B479" s="50" t="s">
        <v>1153</v>
      </c>
      <c r="C479" s="51" t="s">
        <v>133</v>
      </c>
      <c r="D479" s="51" t="s">
        <v>263</v>
      </c>
      <c r="E479" s="52">
        <v>1</v>
      </c>
      <c r="F479" s="53" t="s">
        <v>1154</v>
      </c>
      <c r="G479" s="54" t="s">
        <v>1153</v>
      </c>
      <c r="H479" s="54" t="s">
        <v>1153</v>
      </c>
      <c r="I479" s="86" t="s">
        <v>1006</v>
      </c>
      <c r="J479" s="55" t="s">
        <v>1007</v>
      </c>
      <c r="K479" s="55" t="s">
        <v>1008</v>
      </c>
      <c r="L479" s="55" t="s">
        <v>927</v>
      </c>
      <c r="M479" s="55" t="s">
        <v>346</v>
      </c>
      <c r="N479" s="55" t="s">
        <v>314</v>
      </c>
      <c r="O479" s="56">
        <v>3733834.16</v>
      </c>
      <c r="P479" s="56">
        <v>5956536.4199999999</v>
      </c>
      <c r="Q479" s="56">
        <v>146482.09</v>
      </c>
      <c r="R479" s="56">
        <v>4721788.54</v>
      </c>
      <c r="S479" s="57" t="s">
        <v>2043</v>
      </c>
      <c r="T479" s="56">
        <v>5115064.13</v>
      </c>
      <c r="U479" s="58" t="s">
        <v>315</v>
      </c>
      <c r="V479" s="59" t="s">
        <v>1443</v>
      </c>
      <c r="W479" s="60">
        <f t="shared" si="17"/>
        <v>347</v>
      </c>
    </row>
    <row r="480" spans="1:28" s="41" customFormat="1" ht="20.25" customHeight="1" outlineLevel="1">
      <c r="A480" s="74"/>
      <c r="B480" s="95" t="s">
        <v>387</v>
      </c>
      <c r="C480" s="96"/>
      <c r="D480" s="96"/>
      <c r="E480" s="75">
        <f>SUBTOTAL(9,E481:E482)</f>
        <v>1</v>
      </c>
      <c r="F480" s="76"/>
      <c r="G480" s="76"/>
      <c r="H480" s="76"/>
      <c r="I480" s="89"/>
      <c r="J480" s="76"/>
      <c r="K480" s="76"/>
      <c r="L480" s="76"/>
      <c r="M480" s="76"/>
      <c r="N480" s="76"/>
      <c r="O480" s="78"/>
      <c r="P480" s="78"/>
      <c r="Q480" s="78"/>
      <c r="R480" s="78"/>
      <c r="S480" s="76"/>
      <c r="T480" s="78"/>
      <c r="U480" s="76"/>
      <c r="V480" s="79"/>
      <c r="W480" s="77"/>
      <c r="X480" s="9"/>
      <c r="Y480" s="9"/>
      <c r="Z480" s="4"/>
      <c r="AA480" s="4"/>
      <c r="AB480" s="4"/>
    </row>
    <row r="481" spans="1:28" s="48" customFormat="1" ht="20.25" customHeight="1" outlineLevel="2">
      <c r="A481" s="42"/>
      <c r="B481" s="91" t="s">
        <v>383</v>
      </c>
      <c r="C481" s="92"/>
      <c r="D481" s="92"/>
      <c r="E481" s="43">
        <f>SUBTOTAL(9,E482:E482)</f>
        <v>1</v>
      </c>
      <c r="F481" s="44"/>
      <c r="G481" s="44"/>
      <c r="H481" s="44"/>
      <c r="I481" s="85"/>
      <c r="J481" s="44"/>
      <c r="K481" s="44"/>
      <c r="L481" s="44"/>
      <c r="M481" s="44"/>
      <c r="N481" s="44"/>
      <c r="O481" s="46"/>
      <c r="P481" s="46"/>
      <c r="Q481" s="46"/>
      <c r="R481" s="46"/>
      <c r="S481" s="44"/>
      <c r="T481" s="46"/>
      <c r="U481" s="44"/>
      <c r="V481" s="47"/>
      <c r="W481" s="45"/>
      <c r="X481" s="41"/>
      <c r="Y481" s="9"/>
      <c r="Z481" s="4"/>
      <c r="AA481" s="4"/>
      <c r="AB481" s="4"/>
    </row>
    <row r="482" spans="1:28" s="9" customFormat="1" ht="71.25" customHeight="1">
      <c r="A482" s="49">
        <v>50</v>
      </c>
      <c r="B482" s="50" t="s">
        <v>1153</v>
      </c>
      <c r="C482" s="51" t="s">
        <v>214</v>
      </c>
      <c r="D482" s="51" t="s">
        <v>263</v>
      </c>
      <c r="E482" s="52">
        <v>1</v>
      </c>
      <c r="F482" s="53" t="s">
        <v>1154</v>
      </c>
      <c r="G482" s="54" t="s">
        <v>1153</v>
      </c>
      <c r="H482" s="54" t="s">
        <v>1153</v>
      </c>
      <c r="I482" s="86" t="s">
        <v>428</v>
      </c>
      <c r="J482" s="55" t="s">
        <v>741</v>
      </c>
      <c r="K482" s="55" t="s">
        <v>1189</v>
      </c>
      <c r="L482" s="55" t="s">
        <v>927</v>
      </c>
      <c r="M482" s="55" t="s">
        <v>847</v>
      </c>
      <c r="N482" s="55" t="s">
        <v>314</v>
      </c>
      <c r="O482" s="56">
        <v>217760996.19999999</v>
      </c>
      <c r="P482" s="56">
        <v>23101640.420000002</v>
      </c>
      <c r="Q482" s="56">
        <v>5304090.99</v>
      </c>
      <c r="R482" s="56">
        <v>55683.360000000001</v>
      </c>
      <c r="S482" s="57" t="s">
        <v>2044</v>
      </c>
      <c r="T482" s="56">
        <v>246111044.25</v>
      </c>
      <c r="U482" s="58" t="s">
        <v>315</v>
      </c>
      <c r="V482" s="59" t="s">
        <v>2045</v>
      </c>
      <c r="W482" s="60">
        <f>IF(OR(LEFT(I482)="7",LEFT(I482,1)="8"),VALUE(RIGHT(I482,3)),VALUE(RIGHT(I482,4)))</f>
        <v>737</v>
      </c>
    </row>
    <row r="483" spans="1:28" ht="62.25" customHeight="1">
      <c r="P483" s="3">
        <f>SUM(P11:P482)</f>
        <v>134774031703.13</v>
      </c>
      <c r="Q483" s="3">
        <f>SUM(Q11:Q482)</f>
        <v>12071349180.279995</v>
      </c>
      <c r="R483" s="3">
        <f>SUM(R11:R482)</f>
        <v>115864485863.85002</v>
      </c>
      <c r="T483" s="3">
        <f>SUM(T11:T482)</f>
        <v>365007605533.94989</v>
      </c>
      <c r="X483" s="9"/>
      <c r="Y483" s="41"/>
    </row>
    <row r="484" spans="1:28" ht="13.5" customHeight="1">
      <c r="Y484" s="48"/>
    </row>
    <row r="485" spans="1:28" ht="13.5" customHeight="1">
      <c r="Y485" s="9"/>
    </row>
  </sheetData>
  <mergeCells count="118">
    <mergeCell ref="B481:D481"/>
    <mergeCell ref="B471:D471"/>
    <mergeCell ref="B473:D473"/>
    <mergeCell ref="B472:D472"/>
    <mergeCell ref="B469:D469"/>
    <mergeCell ref="B347:D347"/>
    <mergeCell ref="B23:D23"/>
    <mergeCell ref="B24:D24"/>
    <mergeCell ref="B297:D297"/>
    <mergeCell ref="B288:D288"/>
    <mergeCell ref="B295:D295"/>
    <mergeCell ref="B292:D292"/>
    <mergeCell ref="B364:D364"/>
    <mergeCell ref="B365:D365"/>
    <mergeCell ref="B366:D366"/>
    <mergeCell ref="B332:D332"/>
    <mergeCell ref="B238:D238"/>
    <mergeCell ref="B144:D144"/>
    <mergeCell ref="B161:D161"/>
    <mergeCell ref="B329:D329"/>
    <mergeCell ref="B279:D279"/>
    <mergeCell ref="B334:D334"/>
    <mergeCell ref="B333:D333"/>
    <mergeCell ref="B328:D328"/>
    <mergeCell ref="B276:D276"/>
    <mergeCell ref="B262:D262"/>
    <mergeCell ref="B263:D263"/>
    <mergeCell ref="B264:D264"/>
    <mergeCell ref="B271:D271"/>
    <mergeCell ref="B27:D27"/>
    <mergeCell ref="B28:D28"/>
    <mergeCell ref="B123:D123"/>
    <mergeCell ref="B124:D124"/>
    <mergeCell ref="B128:D128"/>
    <mergeCell ref="B126:D126"/>
    <mergeCell ref="B135:D135"/>
    <mergeCell ref="B237:D237"/>
    <mergeCell ref="B258:D258"/>
    <mergeCell ref="B259:D259"/>
    <mergeCell ref="B216:D216"/>
    <mergeCell ref="B249:D249"/>
    <mergeCell ref="B250:D250"/>
    <mergeCell ref="B184:D184"/>
    <mergeCell ref="B185:D185"/>
    <mergeCell ref="B251:D251"/>
    <mergeCell ref="B172:D172"/>
    <mergeCell ref="B132:D132"/>
    <mergeCell ref="M1:P1"/>
    <mergeCell ref="B19:D19"/>
    <mergeCell ref="B168:D168"/>
    <mergeCell ref="B169:D169"/>
    <mergeCell ref="B272:D272"/>
    <mergeCell ref="B275:D275"/>
    <mergeCell ref="B1:K1"/>
    <mergeCell ref="B133:D133"/>
    <mergeCell ref="B293:D293"/>
    <mergeCell ref="B136:D136"/>
    <mergeCell ref="B143:D143"/>
    <mergeCell ref="B140:D140"/>
    <mergeCell ref="B142:D142"/>
    <mergeCell ref="B173:D173"/>
    <mergeCell ref="B181:D181"/>
    <mergeCell ref="B189:D189"/>
    <mergeCell ref="B187:D187"/>
    <mergeCell ref="B188:D188"/>
    <mergeCell ref="B171:D171"/>
    <mergeCell ref="B244:D244"/>
    <mergeCell ref="B257:D257"/>
    <mergeCell ref="B245:D245"/>
    <mergeCell ref="B284:D284"/>
    <mergeCell ref="B287:D287"/>
    <mergeCell ref="B278:D278"/>
    <mergeCell ref="B137:D137"/>
    <mergeCell ref="B155:D155"/>
    <mergeCell ref="B242:D242"/>
    <mergeCell ref="B20:D20"/>
    <mergeCell ref="B21:D21"/>
    <mergeCell ref="A2:V2"/>
    <mergeCell ref="A3:V3"/>
    <mergeCell ref="A4:V4"/>
    <mergeCell ref="B13:D13"/>
    <mergeCell ref="B9:D9"/>
    <mergeCell ref="B10:D10"/>
    <mergeCell ref="B7:D7"/>
    <mergeCell ref="B8:D8"/>
    <mergeCell ref="B15:D15"/>
    <mergeCell ref="B14:D14"/>
    <mergeCell ref="B110:D110"/>
    <mergeCell ref="B29:D29"/>
    <mergeCell ref="B95:D95"/>
    <mergeCell ref="B98:D98"/>
    <mergeCell ref="B109:D109"/>
    <mergeCell ref="B232:D232"/>
    <mergeCell ref="B121:D121"/>
    <mergeCell ref="B127:D127"/>
    <mergeCell ref="B280:D280"/>
    <mergeCell ref="B282:D282"/>
    <mergeCell ref="B468:D468"/>
    <mergeCell ref="B480:D480"/>
    <mergeCell ref="B354:D354"/>
    <mergeCell ref="B342:D342"/>
    <mergeCell ref="B303:D303"/>
    <mergeCell ref="B302:D302"/>
    <mergeCell ref="B304:D304"/>
    <mergeCell ref="B321:D321"/>
    <mergeCell ref="B433:D433"/>
    <mergeCell ref="B379:D379"/>
    <mergeCell ref="B378:D378"/>
    <mergeCell ref="B377:D377"/>
    <mergeCell ref="B374:D374"/>
    <mergeCell ref="B372:D372"/>
    <mergeCell ref="B373:D373"/>
    <mergeCell ref="B370:D370"/>
    <mergeCell ref="B368:D368"/>
    <mergeCell ref="B349:D349"/>
    <mergeCell ref="B348:D348"/>
    <mergeCell ref="B369:D369"/>
    <mergeCell ref="B296:D296"/>
  </mergeCells>
  <phoneticPr fontId="2" type="noConversion"/>
  <printOptions horizontalCentered="1"/>
  <pageMargins left="0.19685039370078741" right="0.19685039370078741" top="0.19685039370078741" bottom="0.39370078740157483" header="0" footer="0.19685039370078741"/>
  <pageSetup paperSize="120" scale="35" pageOrder="overThenDown" orientation="landscape" r:id="rId1"/>
  <headerFooter alignWithMargins="0">
    <oddFooter>&amp;RPágina &amp;P de &amp;N</oddFooter>
  </headerFooter>
  <rowBreaks count="3" manualBreakCount="3">
    <brk id="131" min="1" max="21" man="1"/>
    <brk id="167" min="1" max="21" man="1"/>
    <brk id="286"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fernando_cabrera</cp:lastModifiedBy>
  <cp:lastPrinted>2011-07-26T16:41:46Z</cp:lastPrinted>
  <dcterms:created xsi:type="dcterms:W3CDTF">2006-10-23T15:09:39Z</dcterms:created>
  <dcterms:modified xsi:type="dcterms:W3CDTF">2011-07-26T16:44:26Z</dcterms:modified>
</cp:coreProperties>
</file>